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1" yWindow="101" windowWidth="24177" windowHeight="968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293" i="1"/>
  <c r="L291"/>
  <c r="L290"/>
  <c r="L289"/>
  <c r="L288"/>
  <c r="L287"/>
  <c r="L286"/>
  <c r="L285"/>
  <c r="L284"/>
  <c r="L283"/>
  <c r="L282"/>
  <c r="L281"/>
  <c r="L280"/>
  <c r="L279"/>
  <c r="L278"/>
  <c r="L277"/>
  <c r="J276"/>
  <c r="H276"/>
  <c r="F276"/>
  <c r="D276"/>
  <c r="L276" s="1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J257"/>
  <c r="H257"/>
  <c r="F257"/>
  <c r="D257"/>
  <c r="L257" s="1"/>
  <c r="L256"/>
  <c r="L255"/>
  <c r="L254"/>
  <c r="L253"/>
  <c r="L252"/>
  <c r="L251"/>
  <c r="L250"/>
  <c r="L249"/>
  <c r="L248"/>
  <c r="L247"/>
  <c r="L246"/>
  <c r="L245"/>
  <c r="J244"/>
  <c r="H244"/>
  <c r="F244"/>
  <c r="D244"/>
  <c r="L244" s="1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J225"/>
  <c r="H225"/>
  <c r="F225"/>
  <c r="D225"/>
  <c r="L225" s="1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J204"/>
  <c r="H204"/>
  <c r="F204"/>
  <c r="D204"/>
  <c r="L204" s="1"/>
  <c r="L203"/>
  <c r="L202"/>
  <c r="L201"/>
  <c r="L200"/>
  <c r="L199"/>
  <c r="L198"/>
  <c r="L197"/>
  <c r="L196"/>
  <c r="L195"/>
  <c r="L194"/>
  <c r="L193"/>
  <c r="L192"/>
  <c r="L191"/>
  <c r="L190"/>
  <c r="J189"/>
  <c r="H189"/>
  <c r="F189"/>
  <c r="D189"/>
  <c r="L189" s="1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J171"/>
  <c r="H171"/>
  <c r="F171"/>
  <c r="D171"/>
  <c r="L171" s="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J151"/>
  <c r="H151"/>
  <c r="F151"/>
  <c r="D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J109"/>
  <c r="H109"/>
  <c r="F109"/>
  <c r="D109"/>
  <c r="L109" s="1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J81"/>
  <c r="H81"/>
  <c r="F81"/>
  <c r="D81"/>
  <c r="L81" s="1"/>
  <c r="L80"/>
  <c r="L79"/>
  <c r="L78"/>
  <c r="L77"/>
  <c r="J76"/>
  <c r="H76"/>
  <c r="F76"/>
  <c r="D76"/>
  <c r="L76" s="1"/>
  <c r="L75"/>
  <c r="L74"/>
  <c r="L73"/>
  <c r="L72"/>
  <c r="L71"/>
  <c r="L70"/>
  <c r="L69"/>
  <c r="J68"/>
  <c r="H68"/>
  <c r="F68"/>
  <c r="D68"/>
  <c r="L68" s="1"/>
  <c r="L67"/>
  <c r="L66"/>
  <c r="L65"/>
  <c r="L64"/>
  <c r="L63"/>
  <c r="L62"/>
  <c r="L61"/>
  <c r="J60"/>
  <c r="H60"/>
  <c r="F60"/>
  <c r="D60"/>
  <c r="L60" s="1"/>
  <c r="L59"/>
  <c r="L58"/>
  <c r="L57"/>
  <c r="L56"/>
  <c r="L55"/>
  <c r="L54"/>
  <c r="L53"/>
  <c r="J52"/>
  <c r="J292" s="1"/>
  <c r="H52"/>
  <c r="H292" s="1"/>
  <c r="F52"/>
  <c r="F292" s="1"/>
  <c r="D52"/>
  <c r="L52" s="1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D21"/>
  <c r="L21" s="1"/>
  <c r="L20"/>
  <c r="L19"/>
  <c r="L18"/>
  <c r="L17"/>
  <c r="L16"/>
  <c r="L15"/>
  <c r="L14"/>
  <c r="D13"/>
  <c r="D292" s="1"/>
  <c r="M17" l="1"/>
  <c r="M21"/>
  <c r="M76"/>
  <c r="M189"/>
  <c r="M24"/>
  <c r="M28"/>
  <c r="M32"/>
  <c r="M36"/>
  <c r="M40"/>
  <c r="M44"/>
  <c r="M48"/>
  <c r="M52"/>
  <c r="M109"/>
  <c r="F294"/>
  <c r="G292"/>
  <c r="H294"/>
  <c r="I292"/>
  <c r="J294"/>
  <c r="K292"/>
  <c r="L13"/>
  <c r="E13"/>
  <c r="E151"/>
  <c r="L151"/>
  <c r="M151" s="1"/>
  <c r="M155"/>
  <c r="M159"/>
  <c r="M163"/>
  <c r="D294"/>
  <c r="L292"/>
  <c r="E292"/>
  <c r="M150"/>
  <c r="G151"/>
  <c r="K151"/>
  <c r="M152"/>
  <c r="M154"/>
  <c r="M156"/>
  <c r="M158"/>
  <c r="M160"/>
  <c r="M162"/>
  <c r="M164"/>
  <c r="M171"/>
  <c r="M204"/>
  <c r="M225"/>
  <c r="M244"/>
  <c r="M257"/>
  <c r="M276"/>
  <c r="I291" l="1"/>
  <c r="E291"/>
  <c r="I290"/>
  <c r="E290"/>
  <c r="I289"/>
  <c r="E289"/>
  <c r="I288"/>
  <c r="E288"/>
  <c r="I287"/>
  <c r="E287"/>
  <c r="I286"/>
  <c r="E286"/>
  <c r="I285"/>
  <c r="E285"/>
  <c r="I284"/>
  <c r="E284"/>
  <c r="I283"/>
  <c r="E283"/>
  <c r="I282"/>
  <c r="E282"/>
  <c r="I281"/>
  <c r="E281"/>
  <c r="I280"/>
  <c r="E280"/>
  <c r="I279"/>
  <c r="E279"/>
  <c r="I278"/>
  <c r="E278"/>
  <c r="I277"/>
  <c r="E277"/>
  <c r="I275"/>
  <c r="E275"/>
  <c r="I274"/>
  <c r="E274"/>
  <c r="I273"/>
  <c r="E273"/>
  <c r="I272"/>
  <c r="E272"/>
  <c r="I271"/>
  <c r="E271"/>
  <c r="I270"/>
  <c r="E270"/>
  <c r="I269"/>
  <c r="E269"/>
  <c r="I268"/>
  <c r="E268"/>
  <c r="I267"/>
  <c r="E267"/>
  <c r="I266"/>
  <c r="E266"/>
  <c r="I265"/>
  <c r="E265"/>
  <c r="I264"/>
  <c r="E264"/>
  <c r="I263"/>
  <c r="E263"/>
  <c r="I262"/>
  <c r="E262"/>
  <c r="I261"/>
  <c r="E261"/>
  <c r="I260"/>
  <c r="E260"/>
  <c r="I259"/>
  <c r="E259"/>
  <c r="I258"/>
  <c r="E258"/>
  <c r="I256"/>
  <c r="E256"/>
  <c r="I255"/>
  <c r="E255"/>
  <c r="I254"/>
  <c r="E254"/>
  <c r="I253"/>
  <c r="E253"/>
  <c r="I252"/>
  <c r="E252"/>
  <c r="I251"/>
  <c r="E251"/>
  <c r="I250"/>
  <c r="E250"/>
  <c r="I249"/>
  <c r="E249"/>
  <c r="I248"/>
  <c r="E248"/>
  <c r="I247"/>
  <c r="E247"/>
  <c r="I246"/>
  <c r="E246"/>
  <c r="I245"/>
  <c r="E245"/>
  <c r="I243"/>
  <c r="E243"/>
  <c r="I242"/>
  <c r="E242"/>
  <c r="I241"/>
  <c r="E241"/>
  <c r="I240"/>
  <c r="E240"/>
  <c r="I239"/>
  <c r="E239"/>
  <c r="I238"/>
  <c r="E238"/>
  <c r="I237"/>
  <c r="E237"/>
  <c r="I236"/>
  <c r="E236"/>
  <c r="I235"/>
  <c r="E235"/>
  <c r="I234"/>
  <c r="E234"/>
  <c r="I233"/>
  <c r="E233"/>
  <c r="I232"/>
  <c r="E232"/>
  <c r="I231"/>
  <c r="E231"/>
  <c r="I230"/>
  <c r="E230"/>
  <c r="I229"/>
  <c r="E229"/>
  <c r="I228"/>
  <c r="E228"/>
  <c r="I227"/>
  <c r="E227"/>
  <c r="I226"/>
  <c r="E226"/>
  <c r="I224"/>
  <c r="E224"/>
  <c r="I223"/>
  <c r="E223"/>
  <c r="I222"/>
  <c r="E222"/>
  <c r="I221"/>
  <c r="E221"/>
  <c r="I220"/>
  <c r="E220"/>
  <c r="I219"/>
  <c r="E219"/>
  <c r="I218"/>
  <c r="E218"/>
  <c r="I217"/>
  <c r="E217"/>
  <c r="I216"/>
  <c r="E216"/>
  <c r="I215"/>
  <c r="E215"/>
  <c r="I214"/>
  <c r="E214"/>
  <c r="I213"/>
  <c r="E213"/>
  <c r="I212"/>
  <c r="E212"/>
  <c r="I211"/>
  <c r="E211"/>
  <c r="I210"/>
  <c r="E210"/>
  <c r="I209"/>
  <c r="E209"/>
  <c r="I208"/>
  <c r="E208"/>
  <c r="I207"/>
  <c r="E207"/>
  <c r="I206"/>
  <c r="E206"/>
  <c r="I205"/>
  <c r="E205"/>
  <c r="I203"/>
  <c r="E203"/>
  <c r="I202"/>
  <c r="E202"/>
  <c r="I201"/>
  <c r="E201"/>
  <c r="I200"/>
  <c r="E200"/>
  <c r="I199"/>
  <c r="E199"/>
  <c r="I198"/>
  <c r="E198"/>
  <c r="I197"/>
  <c r="E197"/>
  <c r="I196"/>
  <c r="E196"/>
  <c r="I195"/>
  <c r="E195"/>
  <c r="I194"/>
  <c r="E194"/>
  <c r="I193"/>
  <c r="E193"/>
  <c r="I192"/>
  <c r="E192"/>
  <c r="I191"/>
  <c r="E191"/>
  <c r="I190"/>
  <c r="E190"/>
  <c r="I188"/>
  <c r="E188"/>
  <c r="I187"/>
  <c r="E187"/>
  <c r="I186"/>
  <c r="E186"/>
  <c r="I185"/>
  <c r="E185"/>
  <c r="I184"/>
  <c r="E184"/>
  <c r="I183"/>
  <c r="E183"/>
  <c r="I182"/>
  <c r="E182"/>
  <c r="I181"/>
  <c r="E181"/>
  <c r="I180"/>
  <c r="E180"/>
  <c r="I179"/>
  <c r="E179"/>
  <c r="I178"/>
  <c r="E178"/>
  <c r="I177"/>
  <c r="E177"/>
  <c r="I176"/>
  <c r="E176"/>
  <c r="I175"/>
  <c r="E175"/>
  <c r="I174"/>
  <c r="E174"/>
  <c r="I173"/>
  <c r="E173"/>
  <c r="I172"/>
  <c r="E172"/>
  <c r="I170"/>
  <c r="E170"/>
  <c r="I169"/>
  <c r="E169"/>
  <c r="I168"/>
  <c r="E168"/>
  <c r="I167"/>
  <c r="E167"/>
  <c r="I166"/>
  <c r="M292"/>
  <c r="G291"/>
  <c r="G290"/>
  <c r="G289"/>
  <c r="G288"/>
  <c r="G287"/>
  <c r="G286"/>
  <c r="G285"/>
  <c r="G284"/>
  <c r="G283"/>
  <c r="G282"/>
  <c r="G281"/>
  <c r="G280"/>
  <c r="G279"/>
  <c r="G278"/>
  <c r="G277"/>
  <c r="K276"/>
  <c r="I276"/>
  <c r="G276"/>
  <c r="E276"/>
  <c r="M275"/>
  <c r="K275"/>
  <c r="M274"/>
  <c r="K274"/>
  <c r="M273"/>
  <c r="K273"/>
  <c r="M272"/>
  <c r="K272"/>
  <c r="M271"/>
  <c r="K271"/>
  <c r="M270"/>
  <c r="K270"/>
  <c r="M269"/>
  <c r="K269"/>
  <c r="M268"/>
  <c r="K268"/>
  <c r="M267"/>
  <c r="K267"/>
  <c r="M266"/>
  <c r="K266"/>
  <c r="M265"/>
  <c r="K265"/>
  <c r="M264"/>
  <c r="K264"/>
  <c r="M263"/>
  <c r="K263"/>
  <c r="M262"/>
  <c r="K262"/>
  <c r="M261"/>
  <c r="K261"/>
  <c r="M260"/>
  <c r="K260"/>
  <c r="M259"/>
  <c r="K259"/>
  <c r="M258"/>
  <c r="K258"/>
  <c r="G256"/>
  <c r="G255"/>
  <c r="G254"/>
  <c r="G253"/>
  <c r="G252"/>
  <c r="G251"/>
  <c r="G250"/>
  <c r="G249"/>
  <c r="G248"/>
  <c r="G247"/>
  <c r="G246"/>
  <c r="G245"/>
  <c r="K244"/>
  <c r="I244"/>
  <c r="G244"/>
  <c r="E244"/>
  <c r="M243"/>
  <c r="K243"/>
  <c r="M242"/>
  <c r="K242"/>
  <c r="M241"/>
  <c r="K241"/>
  <c r="M240"/>
  <c r="K240"/>
  <c r="M239"/>
  <c r="K239"/>
  <c r="M238"/>
  <c r="K238"/>
  <c r="M237"/>
  <c r="K237"/>
  <c r="M236"/>
  <c r="K236"/>
  <c r="M235"/>
  <c r="K235"/>
  <c r="M234"/>
  <c r="K234"/>
  <c r="M233"/>
  <c r="K233"/>
  <c r="M232"/>
  <c r="K232"/>
  <c r="M231"/>
  <c r="K231"/>
  <c r="M230"/>
  <c r="K230"/>
  <c r="M229"/>
  <c r="K229"/>
  <c r="M228"/>
  <c r="K228"/>
  <c r="M227"/>
  <c r="K227"/>
  <c r="M226"/>
  <c r="K226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K204"/>
  <c r="I204"/>
  <c r="G204"/>
  <c r="E204"/>
  <c r="M203"/>
  <c r="K203"/>
  <c r="M202"/>
  <c r="K202"/>
  <c r="M201"/>
  <c r="M291"/>
  <c r="K291"/>
  <c r="M290"/>
  <c r="K290"/>
  <c r="M289"/>
  <c r="K289"/>
  <c r="M288"/>
  <c r="K288"/>
  <c r="M287"/>
  <c r="K287"/>
  <c r="M286"/>
  <c r="K286"/>
  <c r="M285"/>
  <c r="K285"/>
  <c r="M284"/>
  <c r="K284"/>
  <c r="M283"/>
  <c r="K283"/>
  <c r="M282"/>
  <c r="K282"/>
  <c r="M281"/>
  <c r="K281"/>
  <c r="M280"/>
  <c r="K280"/>
  <c r="M279"/>
  <c r="K279"/>
  <c r="M278"/>
  <c r="K278"/>
  <c r="M277"/>
  <c r="K277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K257"/>
  <c r="I257"/>
  <c r="G257"/>
  <c r="E257"/>
  <c r="M256"/>
  <c r="K256"/>
  <c r="M255"/>
  <c r="K255"/>
  <c r="M254"/>
  <c r="K254"/>
  <c r="M253"/>
  <c r="K253"/>
  <c r="M252"/>
  <c r="K252"/>
  <c r="M251"/>
  <c r="K251"/>
  <c r="M250"/>
  <c r="K250"/>
  <c r="M249"/>
  <c r="K249"/>
  <c r="M248"/>
  <c r="K248"/>
  <c r="M247"/>
  <c r="K247"/>
  <c r="M246"/>
  <c r="K246"/>
  <c r="M245"/>
  <c r="K245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K225"/>
  <c r="I225"/>
  <c r="G225"/>
  <c r="E225"/>
  <c r="M224"/>
  <c r="K224"/>
  <c r="M223"/>
  <c r="K223"/>
  <c r="M222"/>
  <c r="K222"/>
  <c r="M221"/>
  <c r="K221"/>
  <c r="M220"/>
  <c r="K220"/>
  <c r="M219"/>
  <c r="K219"/>
  <c r="M218"/>
  <c r="K218"/>
  <c r="M217"/>
  <c r="K217"/>
  <c r="M216"/>
  <c r="K216"/>
  <c r="M215"/>
  <c r="K215"/>
  <c r="M214"/>
  <c r="K214"/>
  <c r="M213"/>
  <c r="K213"/>
  <c r="M212"/>
  <c r="K212"/>
  <c r="M211"/>
  <c r="K211"/>
  <c r="M210"/>
  <c r="K210"/>
  <c r="M209"/>
  <c r="K209"/>
  <c r="M208"/>
  <c r="K208"/>
  <c r="M207"/>
  <c r="K207"/>
  <c r="M206"/>
  <c r="K206"/>
  <c r="M205"/>
  <c r="K205"/>
  <c r="G203"/>
  <c r="G202"/>
  <c r="G201"/>
  <c r="G200"/>
  <c r="G199"/>
  <c r="G198"/>
  <c r="G197"/>
  <c r="G196"/>
  <c r="G195"/>
  <c r="G194"/>
  <c r="G193"/>
  <c r="G192"/>
  <c r="G191"/>
  <c r="G190"/>
  <c r="K189"/>
  <c r="I189"/>
  <c r="G189"/>
  <c r="E189"/>
  <c r="M188"/>
  <c r="K188"/>
  <c r="M187"/>
  <c r="K187"/>
  <c r="M186"/>
  <c r="K186"/>
  <c r="M185"/>
  <c r="K185"/>
  <c r="M184"/>
  <c r="K184"/>
  <c r="M183"/>
  <c r="K183"/>
  <c r="M182"/>
  <c r="K182"/>
  <c r="M181"/>
  <c r="K181"/>
  <c r="M180"/>
  <c r="K180"/>
  <c r="M179"/>
  <c r="K179"/>
  <c r="M178"/>
  <c r="K178"/>
  <c r="M177"/>
  <c r="K177"/>
  <c r="M176"/>
  <c r="K176"/>
  <c r="M175"/>
  <c r="K175"/>
  <c r="M174"/>
  <c r="K174"/>
  <c r="M173"/>
  <c r="K173"/>
  <c r="M172"/>
  <c r="K172"/>
  <c r="G170"/>
  <c r="G169"/>
  <c r="G168"/>
  <c r="G167"/>
  <c r="G166"/>
  <c r="K165"/>
  <c r="G165"/>
  <c r="K164"/>
  <c r="G164"/>
  <c r="K163"/>
  <c r="G163"/>
  <c r="K162"/>
  <c r="G162"/>
  <c r="K161"/>
  <c r="G161"/>
  <c r="K160"/>
  <c r="G160"/>
  <c r="K159"/>
  <c r="G159"/>
  <c r="K158"/>
  <c r="G158"/>
  <c r="K157"/>
  <c r="G157"/>
  <c r="K156"/>
  <c r="G156"/>
  <c r="K155"/>
  <c r="G155"/>
  <c r="K154"/>
  <c r="G154"/>
  <c r="K153"/>
  <c r="G153"/>
  <c r="K152"/>
  <c r="G152"/>
  <c r="K150"/>
  <c r="G150"/>
  <c r="K201"/>
  <c r="M199"/>
  <c r="K199"/>
  <c r="M197"/>
  <c r="K197"/>
  <c r="M195"/>
  <c r="K195"/>
  <c r="M193"/>
  <c r="K193"/>
  <c r="M191"/>
  <c r="K191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M169"/>
  <c r="K169"/>
  <c r="M167"/>
  <c r="K167"/>
  <c r="E166"/>
  <c r="I165"/>
  <c r="E164"/>
  <c r="I163"/>
  <c r="E162"/>
  <c r="I161"/>
  <c r="E160"/>
  <c r="I159"/>
  <c r="E158"/>
  <c r="I157"/>
  <c r="E156"/>
  <c r="I155"/>
  <c r="E154"/>
  <c r="I153"/>
  <c r="E152"/>
  <c r="E150"/>
  <c r="K149"/>
  <c r="G149"/>
  <c r="M148"/>
  <c r="K148"/>
  <c r="G148"/>
  <c r="M147"/>
  <c r="K147"/>
  <c r="G147"/>
  <c r="M146"/>
  <c r="K146"/>
  <c r="G146"/>
  <c r="M145"/>
  <c r="K145"/>
  <c r="G145"/>
  <c r="M144"/>
  <c r="K144"/>
  <c r="G144"/>
  <c r="M143"/>
  <c r="K143"/>
  <c r="G143"/>
  <c r="M142"/>
  <c r="K142"/>
  <c r="G142"/>
  <c r="M141"/>
  <c r="K141"/>
  <c r="G141"/>
  <c r="M140"/>
  <c r="K140"/>
  <c r="G140"/>
  <c r="M139"/>
  <c r="K139"/>
  <c r="G139"/>
  <c r="M138"/>
  <c r="K138"/>
  <c r="G138"/>
  <c r="M137"/>
  <c r="K137"/>
  <c r="G137"/>
  <c r="M136"/>
  <c r="K136"/>
  <c r="G136"/>
  <c r="M135"/>
  <c r="K135"/>
  <c r="G135"/>
  <c r="M134"/>
  <c r="K134"/>
  <c r="G134"/>
  <c r="M133"/>
  <c r="K133"/>
  <c r="G133"/>
  <c r="M132"/>
  <c r="K132"/>
  <c r="G132"/>
  <c r="M131"/>
  <c r="K131"/>
  <c r="G131"/>
  <c r="M130"/>
  <c r="K130"/>
  <c r="G130"/>
  <c r="M129"/>
  <c r="K129"/>
  <c r="G129"/>
  <c r="M128"/>
  <c r="K128"/>
  <c r="G128"/>
  <c r="M127"/>
  <c r="K127"/>
  <c r="G127"/>
  <c r="M126"/>
  <c r="K126"/>
  <c r="G126"/>
  <c r="M125"/>
  <c r="K125"/>
  <c r="G125"/>
  <c r="M124"/>
  <c r="K124"/>
  <c r="G124"/>
  <c r="M123"/>
  <c r="K123"/>
  <c r="G123"/>
  <c r="M122"/>
  <c r="K122"/>
  <c r="G122"/>
  <c r="M121"/>
  <c r="K121"/>
  <c r="G121"/>
  <c r="M120"/>
  <c r="K120"/>
  <c r="G120"/>
  <c r="M119"/>
  <c r="K119"/>
  <c r="G119"/>
  <c r="M118"/>
  <c r="K118"/>
  <c r="G118"/>
  <c r="M117"/>
  <c r="K117"/>
  <c r="G117"/>
  <c r="M116"/>
  <c r="K116"/>
  <c r="G116"/>
  <c r="M115"/>
  <c r="K115"/>
  <c r="G115"/>
  <c r="M114"/>
  <c r="K114"/>
  <c r="G114"/>
  <c r="M113"/>
  <c r="K113"/>
  <c r="G113"/>
  <c r="M112"/>
  <c r="K112"/>
  <c r="G112"/>
  <c r="M111"/>
  <c r="K111"/>
  <c r="G111"/>
  <c r="M110"/>
  <c r="K110"/>
  <c r="G110"/>
  <c r="K109"/>
  <c r="I109"/>
  <c r="G109"/>
  <c r="E109"/>
  <c r="M108"/>
  <c r="K108"/>
  <c r="G108"/>
  <c r="M107"/>
  <c r="K107"/>
  <c r="G107"/>
  <c r="M106"/>
  <c r="K106"/>
  <c r="G106"/>
  <c r="M105"/>
  <c r="K105"/>
  <c r="G105"/>
  <c r="M104"/>
  <c r="K104"/>
  <c r="G104"/>
  <c r="M103"/>
  <c r="K103"/>
  <c r="G103"/>
  <c r="M102"/>
  <c r="K102"/>
  <c r="G102"/>
  <c r="M101"/>
  <c r="K101"/>
  <c r="G101"/>
  <c r="M100"/>
  <c r="K100"/>
  <c r="G100"/>
  <c r="M99"/>
  <c r="K99"/>
  <c r="G99"/>
  <c r="M98"/>
  <c r="K98"/>
  <c r="G98"/>
  <c r="M97"/>
  <c r="K97"/>
  <c r="G97"/>
  <c r="M96"/>
  <c r="K96"/>
  <c r="G96"/>
  <c r="M95"/>
  <c r="K95"/>
  <c r="G95"/>
  <c r="M94"/>
  <c r="K94"/>
  <c r="G94"/>
  <c r="M93"/>
  <c r="K93"/>
  <c r="G93"/>
  <c r="M92"/>
  <c r="K92"/>
  <c r="G92"/>
  <c r="M91"/>
  <c r="K91"/>
  <c r="G91"/>
  <c r="M90"/>
  <c r="K90"/>
  <c r="G90"/>
  <c r="M89"/>
  <c r="K89"/>
  <c r="G89"/>
  <c r="M88"/>
  <c r="K88"/>
  <c r="G88"/>
  <c r="M87"/>
  <c r="K87"/>
  <c r="G87"/>
  <c r="M86"/>
  <c r="K86"/>
  <c r="G86"/>
  <c r="M85"/>
  <c r="K85"/>
  <c r="G85"/>
  <c r="M84"/>
  <c r="K84"/>
  <c r="G84"/>
  <c r="M83"/>
  <c r="K83"/>
  <c r="G83"/>
  <c r="M82"/>
  <c r="K82"/>
  <c r="G82"/>
  <c r="K81"/>
  <c r="I81"/>
  <c r="G81"/>
  <c r="E81"/>
  <c r="M80"/>
  <c r="K80"/>
  <c r="G80"/>
  <c r="M79"/>
  <c r="K79"/>
  <c r="G79"/>
  <c r="M78"/>
  <c r="K78"/>
  <c r="G78"/>
  <c r="M77"/>
  <c r="K77"/>
  <c r="G77"/>
  <c r="K76"/>
  <c r="I76"/>
  <c r="G76"/>
  <c r="E76"/>
  <c r="M75"/>
  <c r="K75"/>
  <c r="G75"/>
  <c r="M74"/>
  <c r="K74"/>
  <c r="G74"/>
  <c r="M73"/>
  <c r="K73"/>
  <c r="G73"/>
  <c r="M72"/>
  <c r="K72"/>
  <c r="G72"/>
  <c r="M71"/>
  <c r="K71"/>
  <c r="G71"/>
  <c r="M70"/>
  <c r="K70"/>
  <c r="G70"/>
  <c r="M69"/>
  <c r="K69"/>
  <c r="G69"/>
  <c r="K68"/>
  <c r="I68"/>
  <c r="G68"/>
  <c r="E68"/>
  <c r="M67"/>
  <c r="K67"/>
  <c r="G67"/>
  <c r="M66"/>
  <c r="K66"/>
  <c r="G66"/>
  <c r="M65"/>
  <c r="K65"/>
  <c r="G65"/>
  <c r="M64"/>
  <c r="K64"/>
  <c r="G64"/>
  <c r="M63"/>
  <c r="K63"/>
  <c r="G63"/>
  <c r="M62"/>
  <c r="K62"/>
  <c r="G62"/>
  <c r="M61"/>
  <c r="K61"/>
  <c r="G61"/>
  <c r="K60"/>
  <c r="I60"/>
  <c r="G60"/>
  <c r="E60"/>
  <c r="M59"/>
  <c r="K59"/>
  <c r="G59"/>
  <c r="M58"/>
  <c r="K58"/>
  <c r="G58"/>
  <c r="M57"/>
  <c r="K57"/>
  <c r="G57"/>
  <c r="M56"/>
  <c r="K56"/>
  <c r="G56"/>
  <c r="M55"/>
  <c r="K55"/>
  <c r="G55"/>
  <c r="M54"/>
  <c r="K54"/>
  <c r="G54"/>
  <c r="M53"/>
  <c r="K53"/>
  <c r="G53"/>
  <c r="K52"/>
  <c r="I52"/>
  <c r="G52"/>
  <c r="E52"/>
  <c r="M51"/>
  <c r="E51"/>
  <c r="M49"/>
  <c r="E49"/>
  <c r="M47"/>
  <c r="E47"/>
  <c r="M45"/>
  <c r="E45"/>
  <c r="M43"/>
  <c r="E43"/>
  <c r="M41"/>
  <c r="E41"/>
  <c r="M39"/>
  <c r="E39"/>
  <c r="M37"/>
  <c r="E37"/>
  <c r="M35"/>
  <c r="E35"/>
  <c r="M33"/>
  <c r="E33"/>
  <c r="M31"/>
  <c r="E31"/>
  <c r="M29"/>
  <c r="E29"/>
  <c r="M27"/>
  <c r="E27"/>
  <c r="M25"/>
  <c r="E25"/>
  <c r="M23"/>
  <c r="E23"/>
  <c r="M20"/>
  <c r="M14"/>
  <c r="E14"/>
  <c r="M200"/>
  <c r="K200"/>
  <c r="M198"/>
  <c r="K198"/>
  <c r="M196"/>
  <c r="K196"/>
  <c r="M194"/>
  <c r="K194"/>
  <c r="M192"/>
  <c r="K192"/>
  <c r="M190"/>
  <c r="K190"/>
  <c r="K171"/>
  <c r="I171"/>
  <c r="G171"/>
  <c r="E171"/>
  <c r="M170"/>
  <c r="K170"/>
  <c r="M168"/>
  <c r="K168"/>
  <c r="M166"/>
  <c r="K166"/>
  <c r="E165"/>
  <c r="I164"/>
  <c r="E163"/>
  <c r="I162"/>
  <c r="E161"/>
  <c r="I160"/>
  <c r="E159"/>
  <c r="I158"/>
  <c r="E157"/>
  <c r="I156"/>
  <c r="E155"/>
  <c r="I154"/>
  <c r="E153"/>
  <c r="I152"/>
  <c r="I150"/>
  <c r="I149"/>
  <c r="E149"/>
  <c r="I148"/>
  <c r="E148"/>
  <c r="I147"/>
  <c r="E147"/>
  <c r="I146"/>
  <c r="E146"/>
  <c r="I145"/>
  <c r="E145"/>
  <c r="I144"/>
  <c r="E144"/>
  <c r="I143"/>
  <c r="E143"/>
  <c r="I142"/>
  <c r="E142"/>
  <c r="I141"/>
  <c r="E141"/>
  <c r="I140"/>
  <c r="E140"/>
  <c r="I139"/>
  <c r="E139"/>
  <c r="I138"/>
  <c r="E138"/>
  <c r="I137"/>
  <c r="E137"/>
  <c r="I136"/>
  <c r="E136"/>
  <c r="I135"/>
  <c r="E135"/>
  <c r="I134"/>
  <c r="E134"/>
  <c r="I133"/>
  <c r="E133"/>
  <c r="I132"/>
  <c r="E132"/>
  <c r="I131"/>
  <c r="E131"/>
  <c r="I130"/>
  <c r="E130"/>
  <c r="I129"/>
  <c r="E129"/>
  <c r="I128"/>
  <c r="E128"/>
  <c r="I127"/>
  <c r="E127"/>
  <c r="I126"/>
  <c r="E126"/>
  <c r="I125"/>
  <c r="E125"/>
  <c r="I124"/>
  <c r="E124"/>
  <c r="I123"/>
  <c r="E123"/>
  <c r="I122"/>
  <c r="E122"/>
  <c r="I121"/>
  <c r="E121"/>
  <c r="I120"/>
  <c r="E120"/>
  <c r="I119"/>
  <c r="E119"/>
  <c r="I118"/>
  <c r="E118"/>
  <c r="I117"/>
  <c r="E117"/>
  <c r="I116"/>
  <c r="E116"/>
  <c r="I115"/>
  <c r="E115"/>
  <c r="I114"/>
  <c r="E114"/>
  <c r="I113"/>
  <c r="E113"/>
  <c r="I112"/>
  <c r="E112"/>
  <c r="I111"/>
  <c r="E111"/>
  <c r="I110"/>
  <c r="E110"/>
  <c r="I108"/>
  <c r="E108"/>
  <c r="I107"/>
  <c r="E107"/>
  <c r="I106"/>
  <c r="E106"/>
  <c r="I105"/>
  <c r="E105"/>
  <c r="I104"/>
  <c r="E104"/>
  <c r="I103"/>
  <c r="E103"/>
  <c r="I102"/>
  <c r="E102"/>
  <c r="I101"/>
  <c r="E101"/>
  <c r="I100"/>
  <c r="E100"/>
  <c r="I99"/>
  <c r="E99"/>
  <c r="I98"/>
  <c r="E98"/>
  <c r="I97"/>
  <c r="E97"/>
  <c r="I96"/>
  <c r="E96"/>
  <c r="I95"/>
  <c r="E95"/>
  <c r="I94"/>
  <c r="E94"/>
  <c r="I93"/>
  <c r="E93"/>
  <c r="I92"/>
  <c r="E92"/>
  <c r="I91"/>
  <c r="E91"/>
  <c r="I90"/>
  <c r="E90"/>
  <c r="I89"/>
  <c r="E89"/>
  <c r="I88"/>
  <c r="E88"/>
  <c r="I87"/>
  <c r="E87"/>
  <c r="I86"/>
  <c r="E86"/>
  <c r="I85"/>
  <c r="E85"/>
  <c r="I84"/>
  <c r="E84"/>
  <c r="I83"/>
  <c r="E83"/>
  <c r="I82"/>
  <c r="E82"/>
  <c r="I80"/>
  <c r="E80"/>
  <c r="I79"/>
  <c r="E79"/>
  <c r="I78"/>
  <c r="E78"/>
  <c r="I77"/>
  <c r="E77"/>
  <c r="I75"/>
  <c r="E75"/>
  <c r="I74"/>
  <c r="E74"/>
  <c r="I73"/>
  <c r="E73"/>
  <c r="I72"/>
  <c r="E72"/>
  <c r="I71"/>
  <c r="E71"/>
  <c r="I70"/>
  <c r="E70"/>
  <c r="I69"/>
  <c r="E69"/>
  <c r="I67"/>
  <c r="E67"/>
  <c r="I66"/>
  <c r="E66"/>
  <c r="I65"/>
  <c r="E65"/>
  <c r="I64"/>
  <c r="E64"/>
  <c r="I63"/>
  <c r="E63"/>
  <c r="I62"/>
  <c r="E62"/>
  <c r="I61"/>
  <c r="E61"/>
  <c r="I59"/>
  <c r="E59"/>
  <c r="I58"/>
  <c r="E58"/>
  <c r="I57"/>
  <c r="E57"/>
  <c r="I56"/>
  <c r="E56"/>
  <c r="I55"/>
  <c r="E55"/>
  <c r="I54"/>
  <c r="E54"/>
  <c r="I53"/>
  <c r="E53"/>
  <c r="E50"/>
  <c r="E48"/>
  <c r="E46"/>
  <c r="E44"/>
  <c r="E42"/>
  <c r="E40"/>
  <c r="E38"/>
  <c r="E36"/>
  <c r="E34"/>
  <c r="E32"/>
  <c r="E30"/>
  <c r="E28"/>
  <c r="E26"/>
  <c r="E24"/>
  <c r="E22"/>
  <c r="E19"/>
  <c r="E17"/>
  <c r="E15"/>
  <c r="E21"/>
  <c r="E20"/>
  <c r="M18"/>
  <c r="E18"/>
  <c r="M16"/>
  <c r="E16"/>
  <c r="M165"/>
  <c r="M161"/>
  <c r="M157"/>
  <c r="M153"/>
  <c r="I151"/>
  <c r="M149"/>
  <c r="M13"/>
  <c r="M68"/>
  <c r="M50"/>
  <c r="M46"/>
  <c r="M42"/>
  <c r="M38"/>
  <c r="M34"/>
  <c r="M30"/>
  <c r="M26"/>
  <c r="M22"/>
  <c r="M81"/>
  <c r="M60"/>
  <c r="M19"/>
  <c r="M15"/>
  <c r="L294"/>
  <c r="I293" l="1"/>
  <c r="E293"/>
  <c r="M293"/>
  <c r="K293"/>
  <c r="M294"/>
  <c r="G293"/>
  <c r="G294"/>
  <c r="K294"/>
  <c r="E294"/>
  <c r="I294"/>
</calcChain>
</file>

<file path=xl/sharedStrings.xml><?xml version="1.0" encoding="utf-8"?>
<sst xmlns="http://schemas.openxmlformats.org/spreadsheetml/2006/main" count="584" uniqueCount="448">
  <si>
    <t>Ūkio subjektas: Viešoji įstaiga Velžio komunalinis ūkis</t>
  </si>
  <si>
    <t>Veikloje patirtų sąnaudų grupių ir kategorijų (Didžiosios knygos) ataskaita</t>
  </si>
  <si>
    <t>Šilumos kainų nustatymo metodikos 7 priedas</t>
  </si>
  <si>
    <t>SĄNAUDŲ KATEGORIJA</t>
  </si>
  <si>
    <t>TIESIOGINĖS 
SĄNAUDOS</t>
  </si>
  <si>
    <t>NETIESIOGINĖS SĄNAUDOS</t>
  </si>
  <si>
    <t>BENDROSIOS 
SĄNAUDOS</t>
  </si>
  <si>
    <t>NEPASKIRSTYTINOS SĄNAUDOS</t>
  </si>
  <si>
    <t>SĄNAUDOS 
IŠ VISO</t>
  </si>
  <si>
    <t>SĄNAUDŲ GRUPĖS IR POGRUPIAI</t>
  </si>
  <si>
    <t>Eur</t>
  </si>
  <si>
    <t>%</t>
  </si>
  <si>
    <t>I.</t>
  </si>
  <si>
    <t>ŠILUMOS ĮSIGIJIMO SĄNAUDOS</t>
  </si>
  <si>
    <t>I.1.</t>
  </si>
  <si>
    <t>Šilumos įsigijimo sąnaudos</t>
  </si>
  <si>
    <t>I.2.</t>
  </si>
  <si>
    <t>Kitos sąnaudos, susijusios su šilumos įsigijimu (nurodyti)</t>
  </si>
  <si>
    <t>I.3.</t>
  </si>
  <si>
    <t>I.4.</t>
  </si>
  <si>
    <t>I.5.</t>
  </si>
  <si>
    <t>I.6.</t>
  </si>
  <si>
    <t>I.7.</t>
  </si>
  <si>
    <t>II.</t>
  </si>
  <si>
    <t>KURO SĄNAUDOS ENERGIJAI GAMINTI</t>
  </si>
  <si>
    <t>II.1.</t>
  </si>
  <si>
    <t>Gamtinių dujų įsigijimo sąnaudos</t>
  </si>
  <si>
    <t>II.2.</t>
  </si>
  <si>
    <t>Mazuto įsigijimo sąnaudos</t>
  </si>
  <si>
    <t>II.3.</t>
  </si>
  <si>
    <t>Medienos kilmės biokuro įsigijimo sąnaudos</t>
  </si>
  <si>
    <t>II.4.</t>
  </si>
  <si>
    <t>Skiedrų įsigijimo sąnaudos</t>
  </si>
  <si>
    <t>II.5.</t>
  </si>
  <si>
    <t>Pjuvenų įsigijimo sąnaudos</t>
  </si>
  <si>
    <t>II.6.</t>
  </si>
  <si>
    <t>Biokuro mišinio įsigijimo sąnaudos</t>
  </si>
  <si>
    <t>II.7.</t>
  </si>
  <si>
    <t>Malkinės medienos įsigijimo sąnaudos</t>
  </si>
  <si>
    <t>II.8.</t>
  </si>
  <si>
    <t>Medžio drožlių įsigijimo sąnaudos</t>
  </si>
  <si>
    <t>II.9.</t>
  </si>
  <si>
    <t>Medžio granulių įsigijimo sąnaudos</t>
  </si>
  <si>
    <t>II.10.</t>
  </si>
  <si>
    <t>Medienos briketų įsigijimo sąnaudos</t>
  </si>
  <si>
    <t>II.11.</t>
  </si>
  <si>
    <t>Kito medienos kilmės biokuro įsigijimo sąnaudos</t>
  </si>
  <si>
    <t>II.12.</t>
  </si>
  <si>
    <t>Skalūnų alyvos įsigijimo sąnaudos</t>
  </si>
  <si>
    <t>II.13.</t>
  </si>
  <si>
    <t>Dyzelino įsigijimo sąnaudos</t>
  </si>
  <si>
    <t>II.14.</t>
  </si>
  <si>
    <t>Suskystintų dujų įsigijimo sąnaudos</t>
  </si>
  <si>
    <t>II.15.</t>
  </si>
  <si>
    <t xml:space="preserve">Akmens anglies įsigijimo sąnaudos </t>
  </si>
  <si>
    <t>II.16.</t>
  </si>
  <si>
    <t>Biodujų įsigijimo sąnaudos</t>
  </si>
  <si>
    <t>II.17.</t>
  </si>
  <si>
    <t>Šiaudų įsigijimo sąnaudos</t>
  </si>
  <si>
    <t>II.18.</t>
  </si>
  <si>
    <t>Durpių įsigijimo sąnaudos</t>
  </si>
  <si>
    <t>II.19.</t>
  </si>
  <si>
    <t>Grūdų išvalų, atliekų įsigijimo sąnaudos</t>
  </si>
  <si>
    <t>II.20.</t>
  </si>
  <si>
    <t xml:space="preserve"> Kitos sąnaudos susijusios su kuro įsigyjimu</t>
  </si>
  <si>
    <t>II.21.</t>
  </si>
  <si>
    <t>Kitos kuro rūšies (nurodyti) įsigijimo sąnaudos</t>
  </si>
  <si>
    <t>II.22.</t>
  </si>
  <si>
    <t>II.23.</t>
  </si>
  <si>
    <t>II.24.</t>
  </si>
  <si>
    <t>II.25.</t>
  </si>
  <si>
    <t>II.26.</t>
  </si>
  <si>
    <t>II.27.</t>
  </si>
  <si>
    <t>II.28.</t>
  </si>
  <si>
    <t>II.29.</t>
  </si>
  <si>
    <t>II.30.</t>
  </si>
  <si>
    <t>III.</t>
  </si>
  <si>
    <t>ELEKTROS ENERGIJOS TECHNOLOGINĖMS REIKMĖMS ĮSIGIJIMO SĄNAUDOS</t>
  </si>
  <si>
    <t>III.1.</t>
  </si>
  <si>
    <t>Elektros energijos technologinėms reikmėms įsigijimo sąnaudos</t>
  </si>
  <si>
    <t>III.2.</t>
  </si>
  <si>
    <t xml:space="preserve">Kitos sąnaudos, susijusios su elektros energijos TR įsigijimu (nurodyti) </t>
  </si>
  <si>
    <t>III.3.</t>
  </si>
  <si>
    <t>Kitos sąnaudos, susijusios su elektros energijos TR įsigijimu (nurodyti)</t>
  </si>
  <si>
    <t>III.4.</t>
  </si>
  <si>
    <t>III.5.</t>
  </si>
  <si>
    <t>III.6.</t>
  </si>
  <si>
    <t>III.7.</t>
  </si>
  <si>
    <t>IV.</t>
  </si>
  <si>
    <t>VANDENS TECHNOLOGINĖMS REIKMĖMS ĮSIGIJIMO SĄNAUDOS</t>
  </si>
  <si>
    <t>IV.1.</t>
  </si>
  <si>
    <t>Vandens technologinėms reikmėms įsigijimo sąnaudos</t>
  </si>
  <si>
    <t>IV.2.</t>
  </si>
  <si>
    <t>Kitos sąnaudos, susiję su vandens TR įsigijimu (vandens tyrimų)</t>
  </si>
  <si>
    <t>IV.3.</t>
  </si>
  <si>
    <t>Kitos sąnaudos, susijusios su vandens TR įsigijimu (nurodyti)</t>
  </si>
  <si>
    <t>IV.4.</t>
  </si>
  <si>
    <t>IV.5.</t>
  </si>
  <si>
    <t>IV.6.</t>
  </si>
  <si>
    <t>IV.7.</t>
  </si>
  <si>
    <t>IV1.</t>
  </si>
  <si>
    <t>KITOS KINTAMOSIOS SĄNAUDOS</t>
  </si>
  <si>
    <t>IV1.1.</t>
  </si>
  <si>
    <t>Pelenų tvarkymo (išvežimo, utilizavimo) sąnaudos</t>
  </si>
  <si>
    <t>IV1.2.</t>
  </si>
  <si>
    <t>Energijos išteklių biržos operatoriaus teikiamų paslaugų sąnaudos</t>
  </si>
  <si>
    <t>IV1.3.</t>
  </si>
  <si>
    <t>Kitos kintamosios sąnaudos (nurodyti)</t>
  </si>
  <si>
    <t>IV1.4.</t>
  </si>
  <si>
    <t>IV1.5.</t>
  </si>
  <si>
    <t>IV1.6.</t>
  </si>
  <si>
    <t>IV1.7.</t>
  </si>
  <si>
    <t>V.</t>
  </si>
  <si>
    <t>APYVARTINIŲ TARŠOS LEIDIMŲ ĮSIGIJIMO SĄNAUDOS</t>
  </si>
  <si>
    <t>V.1.</t>
  </si>
  <si>
    <t>Apyvartinių taršos leidimų įsigjimo sąnaudos</t>
  </si>
  <si>
    <t>V.2.</t>
  </si>
  <si>
    <t>Kitos sąnaudos, susijusios su ATL įsigijimu (nurodyti)</t>
  </si>
  <si>
    <t>V.3.</t>
  </si>
  <si>
    <t>V.4.</t>
  </si>
  <si>
    <t>VI.</t>
  </si>
  <si>
    <t>NUSIDĖVĖJIMO (AMORTIZACIJOS) SĄNAUDOS</t>
  </si>
  <si>
    <t>VI.1.</t>
  </si>
  <si>
    <t>Plėtros darbų nusidėvėjimo sąnaudos</t>
  </si>
  <si>
    <t>VI.2.</t>
  </si>
  <si>
    <t>Prestižo nusidėvėjimo sąnaudos</t>
  </si>
  <si>
    <t>VI.3.</t>
  </si>
  <si>
    <t>Patentų, licencijų, įsigytų teisių nusidėvėjimo sąnaudos</t>
  </si>
  <si>
    <t>VI.4.</t>
  </si>
  <si>
    <t>Programinės įrangos nusidėvėjimo sąnaudos</t>
  </si>
  <si>
    <t>VI.5.</t>
  </si>
  <si>
    <t>Kito nematerialaus turto (nurodyti) nusidėvėjimo sąnaudos</t>
  </si>
  <si>
    <t>VI.6.</t>
  </si>
  <si>
    <t>Gamybinės paskirties pastatų, statinių (katilinių) nusidėvėjimo sąnaudos</t>
  </si>
  <si>
    <t>VI.7.</t>
  </si>
  <si>
    <t>Gamybinės paskirties pastatų, statinių (konteinerinių katilinių, siurblinių) nusidėvėjimo sąnaudos</t>
  </si>
  <si>
    <t>VI.8.</t>
  </si>
  <si>
    <t>Gamybinės paskirties pastatų, statinių (kitų technologinės paskirties) nusidėvėjimo sąnaudos</t>
  </si>
  <si>
    <t>VI.9.</t>
  </si>
  <si>
    <t>Kitos paskirties pastatų, statinių (kuro (mazuto) rezervuarų) nusidėvėjimo sąnaudos</t>
  </si>
  <si>
    <t>VI.10.</t>
  </si>
  <si>
    <t>Kitos paskirties pastatų, statinių (dūmtraukių mūrinių, gelžbetoninių) nusidėvėjimo sąnaudos</t>
  </si>
  <si>
    <t>VI.11.</t>
  </si>
  <si>
    <t>Kitos paskirties pastatų, statinių (dūmtraukių metalinių) nusidėvėjimo sąnaudos</t>
  </si>
  <si>
    <t>VI.12.</t>
  </si>
  <si>
    <t>Kitos paskirties pastatų, statinių (vamzdynų) nusidėvėjimo sąnaudos</t>
  </si>
  <si>
    <t>VI.13.</t>
  </si>
  <si>
    <t>Administracinės paskirties pastatų, statinių nusidėvėjimo sąnaudos</t>
  </si>
  <si>
    <t>VI.14.</t>
  </si>
  <si>
    <t>Kitos paskirties pastatų nusidėvėjimo sąnaudos</t>
  </si>
  <si>
    <t>VI.15.</t>
  </si>
  <si>
    <t>Kitos įrangos, prietaisų, įrankių, įrenginių (kelių, aikštelių, šaligatvių, tvorų) nusidėvėjimo sąnaudos</t>
  </si>
  <si>
    <t>VI.16.</t>
  </si>
  <si>
    <t>Mašinų ir įrengimų (katilinių įrengimų, stacionariųjų garo katilų) nusidėvėjimo sąnaudos</t>
  </si>
  <si>
    <t>VI.17.</t>
  </si>
  <si>
    <t>Mašinų ir įrengimų (vandens šildymo katilų) nusidėvėjimo sąnaudos</t>
  </si>
  <si>
    <t>Mašinų ir įrengimų (siurblių, kitų siurblinės įrengimų) nusidėvėjimo sąnaudos</t>
  </si>
  <si>
    <t>VI.19.</t>
  </si>
  <si>
    <t>Mašinų ir įrengimų (šilumos punktų, mazgų, modulių) nusidėvėjimo sąnaudos</t>
  </si>
  <si>
    <t>VI.20.</t>
  </si>
  <si>
    <t>Kitų mašinų ir įrengimų (nurodyti) nusidėvėjimo sąnaudos</t>
  </si>
  <si>
    <t>VI.21.</t>
  </si>
  <si>
    <t>Kitos įrangos, prietaisų, įrankių, įrenginių nusidėvėjimo sąnaudos</t>
  </si>
  <si>
    <t>VI.22.</t>
  </si>
  <si>
    <t>Kitos įrangos, prietaisų, įrankių, įrenginių (šilumos kiekio apskaitos prietaisų) nusidėvėjimo sąnaudos</t>
  </si>
  <si>
    <t>VI.23.</t>
  </si>
  <si>
    <t>Kitos įrangos, prietaisų, įrankių, įrenginių (kitų šilumos matavimo ir reguliavimo prietaisų) nusidėvėjimo sąnaudos</t>
  </si>
  <si>
    <t>VI.24.</t>
  </si>
  <si>
    <t>Transporto priemonių nusidėvėjimo sąnaudos</t>
  </si>
  <si>
    <t>VI.25.</t>
  </si>
  <si>
    <t>Kito materialaus turto nusidėvėjimo sąnaudos</t>
  </si>
  <si>
    <t>VI.26.</t>
  </si>
  <si>
    <t>Investicinio turto nusidėvėjimo sąnaudos</t>
  </si>
  <si>
    <t>VI.27.</t>
  </si>
  <si>
    <t>Kito ilgalaikio turto nusidėvėjimo sąnaudos</t>
  </si>
  <si>
    <t>VII.</t>
  </si>
  <si>
    <t>EINAMOJO REMONTO IR APTARNAVIMO SĄNAUDOS</t>
  </si>
  <si>
    <t>VII.1.</t>
  </si>
  <si>
    <t>Gamybos objektų einamojo remonto, aptarnavimo sąnaudos</t>
  </si>
  <si>
    <t>VII.2.</t>
  </si>
  <si>
    <t>Tinklų einamojo remonto, aptarnavimo sąnaudos</t>
  </si>
  <si>
    <t>VII.3.</t>
  </si>
  <si>
    <t>Šilumos punktų einamojo remonto, aptarnavimo sąnaudos</t>
  </si>
  <si>
    <t>VII.4.</t>
  </si>
  <si>
    <t>IT aptarnavimo sąnaudos</t>
  </si>
  <si>
    <t>VII.5.</t>
  </si>
  <si>
    <t>Kitų objektų (nurodyti) einamojo remonto, aptarnavimo sąnaudos</t>
  </si>
  <si>
    <t>VII.6.</t>
  </si>
  <si>
    <t>Medžiagų, žaliavų sąnaudos gamybos objektams</t>
  </si>
  <si>
    <t>VII.7.</t>
  </si>
  <si>
    <t>Medžiagos, žaliavų sąnaudos tinklams</t>
  </si>
  <si>
    <t>VII.8.</t>
  </si>
  <si>
    <t>Medžiagų, žaliavų sąnaudos šilumos punktams</t>
  </si>
  <si>
    <t>VII.9.</t>
  </si>
  <si>
    <t>Medžiagų, žaliavų sąnaudos IT</t>
  </si>
  <si>
    <t>VII.10.</t>
  </si>
  <si>
    <t>Medžiagų, žaliavų sąnaudos kitiems objektams (nurodyti)</t>
  </si>
  <si>
    <t>VII.11.</t>
  </si>
  <si>
    <t>Atsiskaitomųjų šilumos apskaitos prietaisų eksploatacijos sąnaudos</t>
  </si>
  <si>
    <t>VII.12.</t>
  </si>
  <si>
    <t>Nuotolinės duomenų nuskaitymo ir perdavimo sistemos priežiūros sąnaudos</t>
  </si>
  <si>
    <t>VII.13.</t>
  </si>
  <si>
    <t>Patalpų (ne administracinių) remonto, aptarnavimo sąnaudos</t>
  </si>
  <si>
    <t>VII.14.</t>
  </si>
  <si>
    <t>Rezervinio kuro saugojimo, atnaujinimo ir įsigijimo sąnaudos</t>
  </si>
  <si>
    <t>VII.15.</t>
  </si>
  <si>
    <t>Mažaverčio inventoriaus sąnaudos</t>
  </si>
  <si>
    <t>VII.16.</t>
  </si>
  <si>
    <t>Turto nuomos (ne šilumos ūkio nuomos, koncesijos sutarties objektų) sąnaudos</t>
  </si>
  <si>
    <t>VII.17.</t>
  </si>
  <si>
    <t>Komunalinių paslaugų (elektros energija, vanduo, nuotekos, atliekos, t.t.) sąnaudos (ne administracinių patalpų)</t>
  </si>
  <si>
    <t>VII.18.</t>
  </si>
  <si>
    <t>Transporto priemonių eksploatacinės sąnaudos</t>
  </si>
  <si>
    <t>VII.19.</t>
  </si>
  <si>
    <t>Transporto priemonių kuro sąnaudos</t>
  </si>
  <si>
    <t>VII.20.</t>
  </si>
  <si>
    <t>Muitinės ir ekspedijavimo paslaugų sąnaudos</t>
  </si>
  <si>
    <t>VII.21.</t>
  </si>
  <si>
    <t>Kitos einamojo remonto ir aptarnavimo sąnaudos (nurodyti)</t>
  </si>
  <si>
    <t>VII.22.</t>
  </si>
  <si>
    <t>VII.23.</t>
  </si>
  <si>
    <t>VII.24.</t>
  </si>
  <si>
    <t>VII.25.</t>
  </si>
  <si>
    <t>VII.26.</t>
  </si>
  <si>
    <t>VII.27.</t>
  </si>
  <si>
    <t>VII.28.</t>
  </si>
  <si>
    <t>VII.29.</t>
  </si>
  <si>
    <t>VII.30.</t>
  </si>
  <si>
    <t>VII.31.</t>
  </si>
  <si>
    <t>VII.32.</t>
  </si>
  <si>
    <t>VII.33.</t>
  </si>
  <si>
    <t>VII.34.</t>
  </si>
  <si>
    <t>VII.35.</t>
  </si>
  <si>
    <t>VII.36.</t>
  </si>
  <si>
    <t>VII.37.</t>
  </si>
  <si>
    <t>VII.38.</t>
  </si>
  <si>
    <t>VII.39.</t>
  </si>
  <si>
    <t>VII.40.</t>
  </si>
  <si>
    <t>VII.41.</t>
  </si>
  <si>
    <t>VIII.</t>
  </si>
  <si>
    <t>PERSONALO SĄNAUDOS</t>
  </si>
  <si>
    <t>VIII.1.</t>
  </si>
  <si>
    <t>Darbo užmokesčio sąnaudos</t>
  </si>
  <si>
    <t>VIII.2.</t>
  </si>
  <si>
    <t>Privalomojo socialinio draudimo sąnaudos</t>
  </si>
  <si>
    <t>VIII.3.</t>
  </si>
  <si>
    <t>Garantinio fondo įmokų sąnaudos</t>
  </si>
  <si>
    <t>VIII.4.</t>
  </si>
  <si>
    <t>Papildomo darbuotojų draudimo sąnaudos</t>
  </si>
  <si>
    <t>VIII.5.</t>
  </si>
  <si>
    <t>Mokymų, kvalifikacijos kėlimo, studijų sąnaudos</t>
  </si>
  <si>
    <t>VIII.6.</t>
  </si>
  <si>
    <t>Išeitinės pašalpos, kompensacijos</t>
  </si>
  <si>
    <t>VIII.7.</t>
  </si>
  <si>
    <t>Apsauginiai ir darbo drabužiai</t>
  </si>
  <si>
    <t>VIII.8.</t>
  </si>
  <si>
    <t>Kelionės sąnaudos</t>
  </si>
  <si>
    <t>VIII.9.</t>
  </si>
  <si>
    <t>Kitos su personalu susijusios sąnaudos (nurodyti)</t>
  </si>
  <si>
    <t>VIII.10.</t>
  </si>
  <si>
    <t>VIII.11.</t>
  </si>
  <si>
    <t>VIII.12.</t>
  </si>
  <si>
    <t>VIII.13.</t>
  </si>
  <si>
    <t>VIII.14.</t>
  </si>
  <si>
    <t>VIII.15.</t>
  </si>
  <si>
    <t>VIII.16.</t>
  </si>
  <si>
    <t>VIII.17.</t>
  </si>
  <si>
    <t>VIII.18.</t>
  </si>
  <si>
    <t>VIII.19.</t>
  </si>
  <si>
    <t>IX.</t>
  </si>
  <si>
    <t>MOKESČIŲ SĄNAUDOS</t>
  </si>
  <si>
    <t>IX.1.</t>
  </si>
  <si>
    <t>Žemės mokesčio sąnaudos</t>
  </si>
  <si>
    <t>IX.2.</t>
  </si>
  <si>
    <t>Nekilnojamo turto mokesčio sąnaudos</t>
  </si>
  <si>
    <t>IX.3.</t>
  </si>
  <si>
    <t>Aplinkos taršos mokesčio sąnaudos</t>
  </si>
  <si>
    <t>IX.4.</t>
  </si>
  <si>
    <t>Valstybinių išteklių mokesčio sąnaudos</t>
  </si>
  <si>
    <t>IX.5.</t>
  </si>
  <si>
    <t>Žyminio mokesčio sąnaudos</t>
  </si>
  <si>
    <t>IX.6.</t>
  </si>
  <si>
    <t>Energetikos įstatyme numatytų mokesčių sąnaudos</t>
  </si>
  <si>
    <t>IX.7.</t>
  </si>
  <si>
    <t>Kitų mokesčių valstybei sąnaudos (nurodyti)</t>
  </si>
  <si>
    <t>IX.8.</t>
  </si>
  <si>
    <t>IX.9.</t>
  </si>
  <si>
    <t>IX.10.</t>
  </si>
  <si>
    <t>IX.11.</t>
  </si>
  <si>
    <t>IX.12.</t>
  </si>
  <si>
    <t>IX.13.</t>
  </si>
  <si>
    <t>IX.14.</t>
  </si>
  <si>
    <t>IX.15.</t>
  </si>
  <si>
    <t>IX.16.</t>
  </si>
  <si>
    <t>IX.17.</t>
  </si>
  <si>
    <t>X.</t>
  </si>
  <si>
    <t>FINANSINĖS SĄNAUDOS</t>
  </si>
  <si>
    <t>X.1.</t>
  </si>
  <si>
    <t>Banko paslaugų (komisinių) sąnaudos</t>
  </si>
  <si>
    <t>X.2.</t>
  </si>
  <si>
    <t>Palūkanų sąnaudos</t>
  </si>
  <si>
    <t>X.3.</t>
  </si>
  <si>
    <t>Neigiamos mokėtinų ir gautinų sumų perkainojimo įtakos sąnaudos</t>
  </si>
  <si>
    <t>X.4.</t>
  </si>
  <si>
    <t>Kitos finansinės sąnaudos (nurodyti)</t>
  </si>
  <si>
    <t>X.5.</t>
  </si>
  <si>
    <t>X.6.</t>
  </si>
  <si>
    <t>X.7.</t>
  </si>
  <si>
    <t>X.8.</t>
  </si>
  <si>
    <t>X.9.</t>
  </si>
  <si>
    <t>X.10.</t>
  </si>
  <si>
    <t>X.11.</t>
  </si>
  <si>
    <t>X.12.</t>
  </si>
  <si>
    <t>X.13.</t>
  </si>
  <si>
    <t>X.14.</t>
  </si>
  <si>
    <t>XI.</t>
  </si>
  <si>
    <t>ADMINISTRACINĖS SĄNAUDOS</t>
  </si>
  <si>
    <t>XI.1.</t>
  </si>
  <si>
    <t>Teisinės paslaugos</t>
  </si>
  <si>
    <t>XI.2.</t>
  </si>
  <si>
    <t>Konsultacinės paslaugos</t>
  </si>
  <si>
    <t>XI.3.</t>
  </si>
  <si>
    <t>Ryšių paslaugos</t>
  </si>
  <si>
    <t>XI.4.</t>
  </si>
  <si>
    <t>Pašto, pasiuntinių paslaugos</t>
  </si>
  <si>
    <t>XI.5.</t>
  </si>
  <si>
    <t>Kanceliarinės sąnaudos</t>
  </si>
  <si>
    <t>XI.6.</t>
  </si>
  <si>
    <t>Org.inventoriaus aptarnavimas, remontas</t>
  </si>
  <si>
    <t>XI.7.</t>
  </si>
  <si>
    <t>Profesinė literatūra, spauda</t>
  </si>
  <si>
    <t>XI.8.</t>
  </si>
  <si>
    <t>Komunalinės paslaugos (elektros energija, vanduo, nuotekos, šiukšlės, t.t.)</t>
  </si>
  <si>
    <t>XI.9.</t>
  </si>
  <si>
    <t>Patalpų priežiūros sąnaudos</t>
  </si>
  <si>
    <t>XI.10.</t>
  </si>
  <si>
    <t>Kitos administravimo sąnaudos (nurodyti)</t>
  </si>
  <si>
    <t>XI.11.</t>
  </si>
  <si>
    <t>XI.12.</t>
  </si>
  <si>
    <t>XI.13.</t>
  </si>
  <si>
    <t>XI.14.</t>
  </si>
  <si>
    <t>XI.15.</t>
  </si>
  <si>
    <t>XI.16.</t>
  </si>
  <si>
    <t>XI.17.</t>
  </si>
  <si>
    <t>XI.18.</t>
  </si>
  <si>
    <t>XI.19.</t>
  </si>
  <si>
    <t>XI.20.</t>
  </si>
  <si>
    <t>XII.</t>
  </si>
  <si>
    <t>RINKODAROS IR PARDAVIMŲ SĄNAUDOS</t>
  </si>
  <si>
    <t>XII.1.</t>
  </si>
  <si>
    <t>Reklamos paslaugoms (produktams) sąnaudos</t>
  </si>
  <si>
    <t>XII.2.</t>
  </si>
  <si>
    <t>Privalomo vartotojų informavimo, įskaitant tinklalapio palaikymą, sąnaudos</t>
  </si>
  <si>
    <t>XII.3.</t>
  </si>
  <si>
    <t>Prekės ženklo, įvaizdžio sąnaudos</t>
  </si>
  <si>
    <t>XII.4.</t>
  </si>
  <si>
    <t>Rinkos tyrimų sąnaudos</t>
  </si>
  <si>
    <t>XII.5.</t>
  </si>
  <si>
    <t>Sąskaitų vartotojams parengimo, pateikimo sąnaudos</t>
  </si>
  <si>
    <t>XII.6.</t>
  </si>
  <si>
    <t>Vartotojų mokėjimų administravimo, surinkimo sąnaudos</t>
  </si>
  <si>
    <t>XII.7.</t>
  </si>
  <si>
    <t>Reprezentacijos sąnaudos</t>
  </si>
  <si>
    <t>XII.8.</t>
  </si>
  <si>
    <t>Kitos rinkodaros, pardavimų sąnaudos (nurodyti)</t>
  </si>
  <si>
    <t>XII.9.</t>
  </si>
  <si>
    <t>XII.10.</t>
  </si>
  <si>
    <t>XII.11.</t>
  </si>
  <si>
    <t>XII.12.</t>
  </si>
  <si>
    <t>XII.13.</t>
  </si>
  <si>
    <t>XII.14.</t>
  </si>
  <si>
    <t>XII.15.</t>
  </si>
  <si>
    <t>XII.16.</t>
  </si>
  <si>
    <t>XII.17.</t>
  </si>
  <si>
    <t>XII.18.</t>
  </si>
  <si>
    <t>XIII.</t>
  </si>
  <si>
    <t>ŠILUMOS ŪKIO TURTO NUOMOS, KONCESIJOS SĄNAUDOS</t>
  </si>
  <si>
    <t>XIII.1.</t>
  </si>
  <si>
    <t>Šilumos ūkio turto nuomos, koncesijos sąnaudos</t>
  </si>
  <si>
    <t>XIII.2.</t>
  </si>
  <si>
    <t>Kitos sąnaudos, susiję su šilumos ūkio turto nuoma, koncesija (nurodyti)</t>
  </si>
  <si>
    <t>XIII.3.</t>
  </si>
  <si>
    <t>Kitos sąnaudos, susijusios su šilumos ūkio turto nuoma, koncesija (nurodyti)</t>
  </si>
  <si>
    <t>XIII.4.</t>
  </si>
  <si>
    <t>XIII.5.</t>
  </si>
  <si>
    <t>XIII.6.</t>
  </si>
  <si>
    <t>XIII.7.</t>
  </si>
  <si>
    <t>XIII.8.</t>
  </si>
  <si>
    <t>XIII.9.</t>
  </si>
  <si>
    <t>XIII.10.</t>
  </si>
  <si>
    <t>XIII.11.</t>
  </si>
  <si>
    <t>XIII.12.</t>
  </si>
  <si>
    <t>XIV.</t>
  </si>
  <si>
    <t>KITOS PASKIRSTOMOS SĄNAUDOS</t>
  </si>
  <si>
    <t>XIV.1.</t>
  </si>
  <si>
    <t>Turto draudimo sąnaudos</t>
  </si>
  <si>
    <t>XIV.2.</t>
  </si>
  <si>
    <t>Veiklos rizikos draudimo sąnaudos</t>
  </si>
  <si>
    <t>XIV.3.</t>
  </si>
  <si>
    <t>Audito (finansinio, reguliavimo apskaitos) sąnaudos</t>
  </si>
  <si>
    <t>XIV.4.</t>
  </si>
  <si>
    <t>Audito (kito) sąnaudos</t>
  </si>
  <si>
    <t>XIV.5.</t>
  </si>
  <si>
    <t>Skolų išieškojimo sąnaudos</t>
  </si>
  <si>
    <t>XIV.6.</t>
  </si>
  <si>
    <t>Narystės, stojamųjų įmokų sąnaudos</t>
  </si>
  <si>
    <t>XIV.7.</t>
  </si>
  <si>
    <t>Likviduoto, nurašyto turto sąnaudos</t>
  </si>
  <si>
    <t>XIV.8.</t>
  </si>
  <si>
    <t>Kitos paskirstomos sąnaudos (nurodyti)</t>
  </si>
  <si>
    <t>XIV.9.</t>
  </si>
  <si>
    <t>XIV.10.</t>
  </si>
  <si>
    <t>XIV.11.</t>
  </si>
  <si>
    <t>XIV.12.</t>
  </si>
  <si>
    <t>XIV.13.</t>
  </si>
  <si>
    <t>XIV.14.</t>
  </si>
  <si>
    <t>XIV.15.</t>
  </si>
  <si>
    <t>XIV.16.</t>
  </si>
  <si>
    <t>XIV.17.</t>
  </si>
  <si>
    <t>XIV.18.</t>
  </si>
  <si>
    <t>XV.</t>
  </si>
  <si>
    <t>NEPASKIRSTOMOS SĄNAUDOS</t>
  </si>
  <si>
    <t>XV.1.</t>
  </si>
  <si>
    <t>Labdara, parama, švietimas</t>
  </si>
  <si>
    <t>XV.2.</t>
  </si>
  <si>
    <t>Beviltiškos skolos</t>
  </si>
  <si>
    <t>XV.3.</t>
  </si>
  <si>
    <t>Priskaitytos baudos ir delspinigiai</t>
  </si>
  <si>
    <t>XV.4.</t>
  </si>
  <si>
    <t>Tantjemos</t>
  </si>
  <si>
    <t>XV.5.</t>
  </si>
  <si>
    <t>Kitos nepaskirstomos sąnaudos (nurodyti)</t>
  </si>
  <si>
    <t>XV.6.</t>
  </si>
  <si>
    <t>XV.7.</t>
  </si>
  <si>
    <t>XV.8.</t>
  </si>
  <si>
    <t>XV.9.</t>
  </si>
  <si>
    <t>XV.10.</t>
  </si>
  <si>
    <t>XV.11.</t>
  </si>
  <si>
    <t>XV.12.</t>
  </si>
  <si>
    <t>XV.13.</t>
  </si>
  <si>
    <t>XV.14.</t>
  </si>
  <si>
    <t>XV.15.</t>
  </si>
  <si>
    <t>IŠ VISO:</t>
  </si>
  <si>
    <t>XVI.</t>
  </si>
  <si>
    <t>Investicijų grąžos sąnaudos *</t>
  </si>
  <si>
    <t>IŠ VISO (su investicijų grąžos sąnaudomis):</t>
  </si>
  <si>
    <t>* ataskaitiniam laikotarpiui praėjusio kainų nustatymo metu nustatyta investicijų grąža per metus (ataskaitiniame laikotarpyje atitinkanti investicijų grąžos sąnaudas).</t>
  </si>
  <si>
    <t>Ataskaitinis laikotarpis: 2017-01-01 - 2018-01-01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</si>
</sst>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charset val="186"/>
      <scheme val="minor"/>
    </font>
    <font>
      <sz val="10"/>
      <color indexed="8"/>
      <name val="Times New Roman Baltic"/>
      <charset val="186"/>
    </font>
    <font>
      <b/>
      <sz val="10"/>
      <color indexed="8"/>
      <name val="Times New Roman Baltic"/>
      <charset val="186"/>
    </font>
    <font>
      <b/>
      <sz val="10"/>
      <name val="Times New Roman Baltic"/>
      <charset val="186"/>
    </font>
    <font>
      <sz val="10"/>
      <name val="Arial"/>
      <charset val="186"/>
    </font>
    <font>
      <sz val="10"/>
      <name val="Times New Roman Baltic"/>
      <charset val="186"/>
    </font>
    <font>
      <sz val="10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91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2" borderId="0" xfId="0" applyFont="1" applyFill="1"/>
    <xf numFmtId="0" fontId="2" fillId="2" borderId="5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Alignment="1">
      <alignment vertical="center"/>
    </xf>
    <xf numFmtId="0" fontId="2" fillId="3" borderId="6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3" fillId="2" borderId="0" xfId="0" applyFont="1" applyFill="1"/>
    <xf numFmtId="0" fontId="4" fillId="3" borderId="26" xfId="1" applyFont="1" applyFill="1" applyBorder="1" applyAlignment="1" applyProtection="1">
      <alignment horizontal="left" vertical="center" wrapText="1"/>
    </xf>
    <xf numFmtId="0" fontId="4" fillId="3" borderId="27" xfId="1" applyFont="1" applyFill="1" applyBorder="1" applyAlignment="1" applyProtection="1">
      <alignment horizontal="left" vertical="center"/>
    </xf>
    <xf numFmtId="3" fontId="3" fillId="3" borderId="28" xfId="0" applyNumberFormat="1" applyFont="1" applyFill="1" applyBorder="1"/>
    <xf numFmtId="10" fontId="3" fillId="3" borderId="28" xfId="0" applyNumberFormat="1" applyFont="1" applyFill="1" applyBorder="1"/>
    <xf numFmtId="3" fontId="2" fillId="3" borderId="26" xfId="0" applyNumberFormat="1" applyFont="1" applyFill="1" applyBorder="1"/>
    <xf numFmtId="0" fontId="6" fillId="3" borderId="26" xfId="1" applyFont="1" applyFill="1" applyBorder="1" applyAlignment="1" applyProtection="1">
      <alignment horizontal="left" vertical="center" wrapText="1"/>
    </xf>
    <xf numFmtId="0" fontId="6" fillId="3" borderId="29" xfId="1" applyFont="1" applyFill="1" applyBorder="1" applyAlignment="1" applyProtection="1">
      <alignment horizontal="left" vertical="center"/>
    </xf>
    <xf numFmtId="3" fontId="2" fillId="0" borderId="28" xfId="0" applyNumberFormat="1" applyFont="1" applyFill="1" applyBorder="1" applyProtection="1">
      <protection locked="0"/>
    </xf>
    <xf numFmtId="10" fontId="2" fillId="3" borderId="28" xfId="0" applyNumberFormat="1" applyFont="1" applyFill="1" applyBorder="1"/>
    <xf numFmtId="3" fontId="2" fillId="3" borderId="28" xfId="0" applyNumberFormat="1" applyFont="1" applyFill="1" applyBorder="1"/>
    <xf numFmtId="0" fontId="6" fillId="0" borderId="29" xfId="1" applyFont="1" applyFill="1" applyBorder="1" applyAlignment="1" applyProtection="1">
      <alignment horizontal="left" vertical="center"/>
      <protection locked="0"/>
    </xf>
    <xf numFmtId="0" fontId="4" fillId="3" borderId="29" xfId="1" applyFont="1" applyFill="1" applyBorder="1" applyAlignment="1" applyProtection="1">
      <alignment horizontal="left" vertical="center"/>
    </xf>
    <xf numFmtId="0" fontId="3" fillId="2" borderId="0" xfId="0" applyFont="1" applyFill="1" applyBorder="1"/>
    <xf numFmtId="3" fontId="3" fillId="0" borderId="28" xfId="0" applyNumberFormat="1" applyFont="1" applyFill="1" applyBorder="1" applyProtection="1">
      <protection locked="0"/>
    </xf>
    <xf numFmtId="0" fontId="6" fillId="3" borderId="27" xfId="1" applyFont="1" applyFill="1" applyBorder="1" applyAlignment="1" applyProtection="1">
      <alignment horizontal="left" vertical="center"/>
    </xf>
    <xf numFmtId="0" fontId="4" fillId="3" borderId="27" xfId="1" applyFont="1" applyFill="1" applyBorder="1" applyAlignment="1" applyProtection="1">
      <alignment horizontal="left" vertical="center" wrapText="1"/>
    </xf>
    <xf numFmtId="0" fontId="6" fillId="0" borderId="27" xfId="1" applyFont="1" applyFill="1" applyBorder="1" applyAlignment="1" applyProtection="1">
      <alignment horizontal="left" vertical="center" wrapText="1"/>
      <protection locked="0"/>
    </xf>
    <xf numFmtId="0" fontId="4" fillId="3" borderId="29" xfId="1" applyFont="1" applyFill="1" applyBorder="1" applyAlignment="1" applyProtection="1">
      <alignment horizontal="left" vertical="center" wrapText="1"/>
    </xf>
    <xf numFmtId="0" fontId="6" fillId="3" borderId="29" xfId="1" applyFont="1" applyFill="1" applyBorder="1" applyAlignment="1" applyProtection="1">
      <alignment horizontal="left" vertical="center" wrapText="1"/>
    </xf>
    <xf numFmtId="0" fontId="6" fillId="0" borderId="29" xfId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/>
    <xf numFmtId="3" fontId="2" fillId="0" borderId="28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3" fontId="2" fillId="3" borderId="28" xfId="0" applyNumberFormat="1" applyFont="1" applyFill="1" applyBorder="1" applyAlignment="1">
      <alignment horizontal="center"/>
    </xf>
    <xf numFmtId="0" fontId="6" fillId="3" borderId="27" xfId="1" applyFont="1" applyFill="1" applyBorder="1" applyAlignment="1" applyProtection="1">
      <alignment horizontal="left" vertical="center" wrapText="1"/>
    </xf>
    <xf numFmtId="3" fontId="2" fillId="0" borderId="28" xfId="0" applyNumberFormat="1" applyFont="1" applyFill="1" applyBorder="1" applyAlignment="1" applyProtection="1">
      <alignment horizontal="left"/>
      <protection locked="0"/>
    </xf>
    <xf numFmtId="3" fontId="7" fillId="3" borderId="28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1" applyFont="1" applyFill="1" applyBorder="1" applyAlignment="1" applyProtection="1">
      <alignment horizontal="left" vertical="center" wrapText="1"/>
      <protection locked="0"/>
    </xf>
    <xf numFmtId="10" fontId="2" fillId="3" borderId="27" xfId="0" applyNumberFormat="1" applyFont="1" applyFill="1" applyBorder="1"/>
    <xf numFmtId="0" fontId="6" fillId="3" borderId="19" xfId="1" applyFont="1" applyFill="1" applyBorder="1" applyAlignment="1" applyProtection="1">
      <alignment horizontal="left" vertical="center" wrapText="1"/>
    </xf>
    <xf numFmtId="0" fontId="6" fillId="0" borderId="17" xfId="1" applyFont="1" applyFill="1" applyBorder="1" applyAlignment="1" applyProtection="1">
      <alignment horizontal="left" vertical="center" wrapText="1"/>
      <protection locked="0"/>
    </xf>
    <xf numFmtId="3" fontId="7" fillId="0" borderId="17" xfId="0" applyNumberFormat="1" applyFont="1" applyFill="1" applyBorder="1" applyAlignment="1" applyProtection="1">
      <alignment horizontal="center"/>
      <protection locked="0"/>
    </xf>
    <xf numFmtId="10" fontId="2" fillId="3" borderId="17" xfId="0" applyNumberFormat="1" applyFont="1" applyFill="1" applyBorder="1"/>
    <xf numFmtId="10" fontId="2" fillId="3" borderId="30" xfId="0" applyNumberFormat="1" applyFont="1" applyFill="1" applyBorder="1"/>
    <xf numFmtId="3" fontId="2" fillId="3" borderId="19" xfId="0" applyNumberFormat="1" applyFont="1" applyFill="1" applyBorder="1"/>
    <xf numFmtId="0" fontId="6" fillId="3" borderId="31" xfId="1" applyFont="1" applyFill="1" applyBorder="1" applyAlignment="1" applyProtection="1">
      <alignment horizontal="left" vertical="center" wrapText="1"/>
    </xf>
    <xf numFmtId="0" fontId="4" fillId="3" borderId="32" xfId="1" applyFont="1" applyFill="1" applyBorder="1" applyAlignment="1" applyProtection="1">
      <alignment horizontal="right" vertical="center"/>
    </xf>
    <xf numFmtId="3" fontId="2" fillId="3" borderId="33" xfId="0" applyNumberFormat="1" applyFont="1" applyFill="1" applyBorder="1"/>
    <xf numFmtId="10" fontId="3" fillId="3" borderId="33" xfId="0" applyNumberFormat="1" applyFont="1" applyFill="1" applyBorder="1"/>
    <xf numFmtId="3" fontId="2" fillId="3" borderId="31" xfId="0" applyNumberFormat="1" applyFont="1" applyFill="1" applyBorder="1"/>
    <xf numFmtId="10" fontId="3" fillId="3" borderId="34" xfId="0" applyNumberFormat="1" applyFont="1" applyFill="1" applyBorder="1"/>
    <xf numFmtId="0" fontId="4" fillId="3" borderId="11" xfId="1" applyFont="1" applyFill="1" applyBorder="1" applyAlignment="1" applyProtection="1">
      <alignment horizontal="left" vertical="center" wrapText="1"/>
    </xf>
    <xf numFmtId="0" fontId="6" fillId="3" borderId="0" xfId="1" applyFont="1" applyFill="1" applyBorder="1" applyAlignment="1" applyProtection="1">
      <alignment horizontal="left" vertical="center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0" fontId="2" fillId="3" borderId="35" xfId="0" applyFont="1" applyFill="1" applyBorder="1" applyAlignment="1">
      <alignment horizontal="center"/>
    </xf>
    <xf numFmtId="3" fontId="2" fillId="3" borderId="11" xfId="0" applyNumberFormat="1" applyFont="1" applyFill="1" applyBorder="1"/>
    <xf numFmtId="0" fontId="6" fillId="2" borderId="0" xfId="0" applyFont="1" applyFill="1"/>
  </cellXfs>
  <cellStyles count="2">
    <cellStyle name="Normal" xfId="0" builtinId="0"/>
    <cellStyle name="Paprastas 2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9"/>
  <sheetViews>
    <sheetView tabSelected="1" workbookViewId="0">
      <selection activeCell="A5" sqref="A5:O5"/>
    </sheetView>
  </sheetViews>
  <sheetFormatPr defaultRowHeight="14.55"/>
  <cols>
    <col min="1" max="1" width="2" customWidth="1"/>
    <col min="3" max="3" width="61.33203125" customWidth="1"/>
    <col min="4" max="4" width="13" customWidth="1"/>
    <col min="6" max="6" width="13" customWidth="1"/>
    <col min="8" max="8" width="13" customWidth="1"/>
    <col min="10" max="10" width="13" customWidth="1"/>
    <col min="11" max="11" width="10.33203125" customWidth="1"/>
    <col min="12" max="12" width="13" customWidth="1"/>
    <col min="14" max="14" width="11" customWidth="1"/>
    <col min="15" max="15" width="11.88671875" customWidth="1"/>
  </cols>
  <sheetData>
    <row r="1" spans="1:15" ht="15.2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5.2" thickBot="1">
      <c r="A2" s="1" t="s">
        <v>447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5.2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5.2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.2" thickBot="1">
      <c r="A5" s="8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.2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8" spans="1:15" ht="15.2" thickBot="1">
      <c r="A8" s="11"/>
      <c r="B8" s="11"/>
      <c r="C8" s="11"/>
      <c r="D8" s="11"/>
      <c r="E8" s="11"/>
      <c r="F8" s="11"/>
      <c r="G8" s="11"/>
      <c r="H8" s="11"/>
      <c r="I8" s="11"/>
      <c r="J8" s="12" t="s">
        <v>2</v>
      </c>
      <c r="K8" s="12"/>
      <c r="L8" s="12"/>
      <c r="M8" s="12"/>
      <c r="N8" s="13"/>
    </row>
    <row r="9" spans="1:15" ht="15" customHeight="1">
      <c r="A9" s="14"/>
      <c r="B9" s="15"/>
      <c r="C9" s="16" t="s">
        <v>3</v>
      </c>
      <c r="D9" s="16" t="s">
        <v>4</v>
      </c>
      <c r="E9" s="17"/>
      <c r="F9" s="16" t="s">
        <v>5</v>
      </c>
      <c r="G9" s="17"/>
      <c r="H9" s="16" t="s">
        <v>6</v>
      </c>
      <c r="I9" s="17"/>
      <c r="J9" s="18" t="s">
        <v>7</v>
      </c>
      <c r="K9" s="19"/>
      <c r="L9" s="20" t="s">
        <v>8</v>
      </c>
      <c r="M9" s="21"/>
      <c r="N9" s="22"/>
      <c r="O9" s="23"/>
    </row>
    <row r="10" spans="1:15">
      <c r="A10" s="14"/>
      <c r="B10" s="24"/>
      <c r="C10" s="25"/>
      <c r="D10" s="25"/>
      <c r="E10" s="26"/>
      <c r="F10" s="25"/>
      <c r="G10" s="26"/>
      <c r="H10" s="25"/>
      <c r="I10" s="26"/>
      <c r="J10" s="27"/>
      <c r="K10" s="28"/>
      <c r="L10" s="29"/>
      <c r="M10" s="30"/>
      <c r="N10" s="22"/>
      <c r="O10" s="23"/>
    </row>
    <row r="11" spans="1:15">
      <c r="A11" s="14"/>
      <c r="B11" s="24"/>
      <c r="C11" s="31" t="s">
        <v>9</v>
      </c>
      <c r="D11" s="32" t="s">
        <v>10</v>
      </c>
      <c r="E11" s="33" t="s">
        <v>11</v>
      </c>
      <c r="F11" s="32" t="s">
        <v>10</v>
      </c>
      <c r="G11" s="33" t="s">
        <v>11</v>
      </c>
      <c r="H11" s="32" t="s">
        <v>10</v>
      </c>
      <c r="I11" s="33" t="s">
        <v>11</v>
      </c>
      <c r="J11" s="32" t="s">
        <v>10</v>
      </c>
      <c r="K11" s="33" t="s">
        <v>11</v>
      </c>
      <c r="L11" s="34" t="s">
        <v>10</v>
      </c>
      <c r="M11" s="35" t="s">
        <v>11</v>
      </c>
      <c r="N11" s="22"/>
      <c r="O11" s="23"/>
    </row>
    <row r="12" spans="1:15" ht="15.2" thickBot="1">
      <c r="A12" s="14"/>
      <c r="B12" s="36"/>
      <c r="C12" s="37"/>
      <c r="D12" s="38"/>
      <c r="E12" s="39"/>
      <c r="F12" s="38"/>
      <c r="G12" s="39"/>
      <c r="H12" s="38"/>
      <c r="I12" s="39"/>
      <c r="J12" s="38"/>
      <c r="K12" s="39"/>
      <c r="L12" s="40"/>
      <c r="M12" s="41"/>
      <c r="N12" s="22"/>
      <c r="O12" s="23"/>
    </row>
    <row r="13" spans="1:15">
      <c r="A13" s="42"/>
      <c r="B13" s="43" t="s">
        <v>12</v>
      </c>
      <c r="C13" s="44" t="s">
        <v>13</v>
      </c>
      <c r="D13" s="45">
        <f>SUM(D14:D20)</f>
        <v>0</v>
      </c>
      <c r="E13" s="46">
        <f t="shared" ref="E13:E44" si="0">SUM(D13/$L$292)</f>
        <v>0</v>
      </c>
      <c r="F13" s="45"/>
      <c r="G13" s="46"/>
      <c r="H13" s="45"/>
      <c r="I13" s="46"/>
      <c r="J13" s="45"/>
      <c r="K13" s="46"/>
      <c r="L13" s="47">
        <f>SUM(D13,F13,H13,J13)</f>
        <v>0</v>
      </c>
      <c r="M13" s="46">
        <f t="shared" ref="M13:M44" si="1">SUM(L13/$L$292)</f>
        <v>0</v>
      </c>
      <c r="N13" s="22"/>
      <c r="O13" s="22"/>
    </row>
    <row r="14" spans="1:15">
      <c r="A14" s="11"/>
      <c r="B14" s="48" t="s">
        <v>14</v>
      </c>
      <c r="C14" s="49" t="s">
        <v>15</v>
      </c>
      <c r="D14" s="50">
        <v>0</v>
      </c>
      <c r="E14" s="51">
        <f t="shared" si="0"/>
        <v>0</v>
      </c>
      <c r="F14" s="52"/>
      <c r="G14" s="51"/>
      <c r="H14" s="52"/>
      <c r="I14" s="51"/>
      <c r="J14" s="52"/>
      <c r="K14" s="51"/>
      <c r="L14" s="47">
        <f t="shared" ref="L14:L77" si="2">SUM(D14,F14,H14,J14)</f>
        <v>0</v>
      </c>
      <c r="M14" s="51">
        <f t="shared" si="1"/>
        <v>0</v>
      </c>
      <c r="N14" s="22"/>
      <c r="O14" s="22"/>
    </row>
    <row r="15" spans="1:15">
      <c r="A15" s="11"/>
      <c r="B15" s="48" t="s">
        <v>16</v>
      </c>
      <c r="C15" s="53" t="s">
        <v>17</v>
      </c>
      <c r="D15" s="50">
        <v>0</v>
      </c>
      <c r="E15" s="51">
        <f t="shared" si="0"/>
        <v>0</v>
      </c>
      <c r="F15" s="52"/>
      <c r="G15" s="51"/>
      <c r="H15" s="52"/>
      <c r="I15" s="51"/>
      <c r="J15" s="52"/>
      <c r="K15" s="51"/>
      <c r="L15" s="47">
        <f t="shared" si="2"/>
        <v>0</v>
      </c>
      <c r="M15" s="51">
        <f t="shared" si="1"/>
        <v>0</v>
      </c>
      <c r="N15" s="22"/>
      <c r="O15" s="22"/>
    </row>
    <row r="16" spans="1:15">
      <c r="A16" s="11"/>
      <c r="B16" s="48" t="s">
        <v>18</v>
      </c>
      <c r="C16" s="53" t="s">
        <v>17</v>
      </c>
      <c r="D16" s="50"/>
      <c r="E16" s="51">
        <f t="shared" si="0"/>
        <v>0</v>
      </c>
      <c r="F16" s="52"/>
      <c r="G16" s="51"/>
      <c r="H16" s="52"/>
      <c r="I16" s="51"/>
      <c r="J16" s="52"/>
      <c r="K16" s="51"/>
      <c r="L16" s="47">
        <f t="shared" si="2"/>
        <v>0</v>
      </c>
      <c r="M16" s="51">
        <f t="shared" si="1"/>
        <v>0</v>
      </c>
      <c r="N16" s="13"/>
    </row>
    <row r="17" spans="1:14">
      <c r="A17" s="11"/>
      <c r="B17" s="48" t="s">
        <v>19</v>
      </c>
      <c r="C17" s="53" t="s">
        <v>17</v>
      </c>
      <c r="D17" s="50"/>
      <c r="E17" s="51">
        <f t="shared" si="0"/>
        <v>0</v>
      </c>
      <c r="F17" s="52"/>
      <c r="G17" s="51"/>
      <c r="H17" s="52"/>
      <c r="I17" s="51"/>
      <c r="J17" s="52"/>
      <c r="K17" s="51"/>
      <c r="L17" s="47">
        <f t="shared" si="2"/>
        <v>0</v>
      </c>
      <c r="M17" s="51">
        <f t="shared" si="1"/>
        <v>0</v>
      </c>
      <c r="N17" s="13"/>
    </row>
    <row r="18" spans="1:14">
      <c r="A18" s="11"/>
      <c r="B18" s="48" t="s">
        <v>20</v>
      </c>
      <c r="C18" s="53" t="s">
        <v>17</v>
      </c>
      <c r="D18" s="50"/>
      <c r="E18" s="51">
        <f t="shared" si="0"/>
        <v>0</v>
      </c>
      <c r="F18" s="52"/>
      <c r="G18" s="51"/>
      <c r="H18" s="52"/>
      <c r="I18" s="51"/>
      <c r="J18" s="52"/>
      <c r="K18" s="51"/>
      <c r="L18" s="47">
        <f t="shared" si="2"/>
        <v>0</v>
      </c>
      <c r="M18" s="51">
        <f t="shared" si="1"/>
        <v>0</v>
      </c>
      <c r="N18" s="13"/>
    </row>
    <row r="19" spans="1:14">
      <c r="A19" s="11"/>
      <c r="B19" s="48" t="s">
        <v>21</v>
      </c>
      <c r="C19" s="53" t="s">
        <v>17</v>
      </c>
      <c r="D19" s="50"/>
      <c r="E19" s="51">
        <f t="shared" si="0"/>
        <v>0</v>
      </c>
      <c r="F19" s="52"/>
      <c r="G19" s="51"/>
      <c r="H19" s="52"/>
      <c r="I19" s="51"/>
      <c r="J19" s="52"/>
      <c r="K19" s="51"/>
      <c r="L19" s="47">
        <f t="shared" si="2"/>
        <v>0</v>
      </c>
      <c r="M19" s="51">
        <f t="shared" si="1"/>
        <v>0</v>
      </c>
      <c r="N19" s="13"/>
    </row>
    <row r="20" spans="1:14">
      <c r="A20" s="11"/>
      <c r="B20" s="48" t="s">
        <v>22</v>
      </c>
      <c r="C20" s="53" t="s">
        <v>17</v>
      </c>
      <c r="D20" s="50"/>
      <c r="E20" s="51">
        <f t="shared" si="0"/>
        <v>0</v>
      </c>
      <c r="F20" s="52"/>
      <c r="G20" s="51"/>
      <c r="H20" s="52"/>
      <c r="I20" s="51"/>
      <c r="J20" s="52"/>
      <c r="K20" s="51"/>
      <c r="L20" s="47">
        <f t="shared" si="2"/>
        <v>0</v>
      </c>
      <c r="M20" s="51">
        <f t="shared" si="1"/>
        <v>0</v>
      </c>
      <c r="N20" s="13"/>
    </row>
    <row r="21" spans="1:14">
      <c r="A21" s="42"/>
      <c r="B21" s="43" t="s">
        <v>23</v>
      </c>
      <c r="C21" s="54" t="s">
        <v>24</v>
      </c>
      <c r="D21" s="45">
        <f>SUM(D22:D51)</f>
        <v>584551.71</v>
      </c>
      <c r="E21" s="46">
        <f t="shared" si="0"/>
        <v>0.26274422752890442</v>
      </c>
      <c r="F21" s="45"/>
      <c r="G21" s="46"/>
      <c r="H21" s="45"/>
      <c r="I21" s="46"/>
      <c r="J21" s="45"/>
      <c r="K21" s="46"/>
      <c r="L21" s="47">
        <f t="shared" si="2"/>
        <v>584551.71</v>
      </c>
      <c r="M21" s="46">
        <f t="shared" si="1"/>
        <v>0.26274422752890442</v>
      </c>
      <c r="N21" s="55"/>
    </row>
    <row r="22" spans="1:14">
      <c r="A22" s="42"/>
      <c r="B22" s="48" t="s">
        <v>25</v>
      </c>
      <c r="C22" s="49" t="s">
        <v>26</v>
      </c>
      <c r="D22" s="56">
        <v>353295.73</v>
      </c>
      <c r="E22" s="51">
        <f t="shared" si="0"/>
        <v>0.15879931934184296</v>
      </c>
      <c r="F22" s="45"/>
      <c r="G22" s="51"/>
      <c r="H22" s="45"/>
      <c r="I22" s="51"/>
      <c r="J22" s="45"/>
      <c r="K22" s="51"/>
      <c r="L22" s="47">
        <f t="shared" si="2"/>
        <v>353295.73</v>
      </c>
      <c r="M22" s="51">
        <f t="shared" si="1"/>
        <v>0.15879931934184296</v>
      </c>
      <c r="N22" s="55"/>
    </row>
    <row r="23" spans="1:14">
      <c r="A23" s="42"/>
      <c r="B23" s="48" t="s">
        <v>27</v>
      </c>
      <c r="C23" s="49" t="s">
        <v>28</v>
      </c>
      <c r="D23" s="56">
        <v>0</v>
      </c>
      <c r="E23" s="51">
        <f t="shared" si="0"/>
        <v>0</v>
      </c>
      <c r="F23" s="45"/>
      <c r="G23" s="51"/>
      <c r="H23" s="45"/>
      <c r="I23" s="51"/>
      <c r="J23" s="45"/>
      <c r="K23" s="51"/>
      <c r="L23" s="47">
        <f t="shared" si="2"/>
        <v>0</v>
      </c>
      <c r="M23" s="51">
        <f t="shared" si="1"/>
        <v>0</v>
      </c>
      <c r="N23" s="55"/>
    </row>
    <row r="24" spans="1:14">
      <c r="A24" s="42"/>
      <c r="B24" s="48" t="s">
        <v>29</v>
      </c>
      <c r="C24" s="57" t="s">
        <v>30</v>
      </c>
      <c r="D24" s="56">
        <v>0</v>
      </c>
      <c r="E24" s="51">
        <f t="shared" si="0"/>
        <v>0</v>
      </c>
      <c r="F24" s="45"/>
      <c r="G24" s="51"/>
      <c r="H24" s="45"/>
      <c r="I24" s="51"/>
      <c r="J24" s="45"/>
      <c r="K24" s="51"/>
      <c r="L24" s="47">
        <f t="shared" si="2"/>
        <v>0</v>
      </c>
      <c r="M24" s="51">
        <f t="shared" si="1"/>
        <v>0</v>
      </c>
      <c r="N24" s="55"/>
    </row>
    <row r="25" spans="1:14">
      <c r="A25" s="42"/>
      <c r="B25" s="48" t="s">
        <v>31</v>
      </c>
      <c r="C25" s="57" t="s">
        <v>32</v>
      </c>
      <c r="D25" s="56">
        <v>52683.12</v>
      </c>
      <c r="E25" s="51">
        <f t="shared" si="0"/>
        <v>2.3680002010793153E-2</v>
      </c>
      <c r="F25" s="45"/>
      <c r="G25" s="51"/>
      <c r="H25" s="45"/>
      <c r="I25" s="51"/>
      <c r="J25" s="45"/>
      <c r="K25" s="51"/>
      <c r="L25" s="47">
        <f t="shared" si="2"/>
        <v>52683.12</v>
      </c>
      <c r="M25" s="51">
        <f t="shared" si="1"/>
        <v>2.3680002010793153E-2</v>
      </c>
      <c r="N25" s="55"/>
    </row>
    <row r="26" spans="1:14">
      <c r="A26" s="42"/>
      <c r="B26" s="48" t="s">
        <v>33</v>
      </c>
      <c r="C26" s="57" t="s">
        <v>34</v>
      </c>
      <c r="D26" s="56">
        <v>0</v>
      </c>
      <c r="E26" s="51">
        <f t="shared" si="0"/>
        <v>0</v>
      </c>
      <c r="F26" s="45"/>
      <c r="G26" s="51"/>
      <c r="H26" s="45"/>
      <c r="I26" s="51"/>
      <c r="J26" s="45"/>
      <c r="K26" s="51"/>
      <c r="L26" s="47">
        <f t="shared" si="2"/>
        <v>0</v>
      </c>
      <c r="M26" s="51">
        <f t="shared" si="1"/>
        <v>0</v>
      </c>
      <c r="N26" s="55"/>
    </row>
    <row r="27" spans="1:14">
      <c r="A27" s="42"/>
      <c r="B27" s="48" t="s">
        <v>35</v>
      </c>
      <c r="C27" s="57" t="s">
        <v>36</v>
      </c>
      <c r="D27" s="56">
        <v>0</v>
      </c>
      <c r="E27" s="51">
        <f t="shared" si="0"/>
        <v>0</v>
      </c>
      <c r="F27" s="45"/>
      <c r="G27" s="51"/>
      <c r="H27" s="45"/>
      <c r="I27" s="51"/>
      <c r="J27" s="45"/>
      <c r="K27" s="51"/>
      <c r="L27" s="47">
        <f t="shared" si="2"/>
        <v>0</v>
      </c>
      <c r="M27" s="51">
        <f t="shared" si="1"/>
        <v>0</v>
      </c>
      <c r="N27" s="55"/>
    </row>
    <row r="28" spans="1:14">
      <c r="A28" s="42"/>
      <c r="B28" s="48" t="s">
        <v>37</v>
      </c>
      <c r="C28" s="57" t="s">
        <v>38</v>
      </c>
      <c r="D28" s="56">
        <v>59644.959999999999</v>
      </c>
      <c r="E28" s="51">
        <f t="shared" si="0"/>
        <v>2.6809208959789724E-2</v>
      </c>
      <c r="F28" s="45"/>
      <c r="G28" s="51"/>
      <c r="H28" s="45"/>
      <c r="I28" s="51"/>
      <c r="J28" s="45"/>
      <c r="K28" s="51"/>
      <c r="L28" s="47">
        <f t="shared" si="2"/>
        <v>59644.959999999999</v>
      </c>
      <c r="M28" s="51">
        <f t="shared" si="1"/>
        <v>2.6809208959789724E-2</v>
      </c>
      <c r="N28" s="55"/>
    </row>
    <row r="29" spans="1:14">
      <c r="A29" s="42"/>
      <c r="B29" s="48" t="s">
        <v>39</v>
      </c>
      <c r="C29" s="57" t="s">
        <v>40</v>
      </c>
      <c r="D29" s="56">
        <v>0</v>
      </c>
      <c r="E29" s="51">
        <f t="shared" si="0"/>
        <v>0</v>
      </c>
      <c r="F29" s="45"/>
      <c r="G29" s="51"/>
      <c r="H29" s="45"/>
      <c r="I29" s="51"/>
      <c r="J29" s="45"/>
      <c r="K29" s="51"/>
      <c r="L29" s="47">
        <f t="shared" si="2"/>
        <v>0</v>
      </c>
      <c r="M29" s="51">
        <f t="shared" si="1"/>
        <v>0</v>
      </c>
      <c r="N29" s="55"/>
    </row>
    <row r="30" spans="1:14">
      <c r="A30" s="42"/>
      <c r="B30" s="48" t="s">
        <v>41</v>
      </c>
      <c r="C30" s="57" t="s">
        <v>42</v>
      </c>
      <c r="D30" s="56">
        <v>106978.12</v>
      </c>
      <c r="E30" s="51">
        <f t="shared" si="0"/>
        <v>4.8084511636950718E-2</v>
      </c>
      <c r="F30" s="45"/>
      <c r="G30" s="51"/>
      <c r="H30" s="45"/>
      <c r="I30" s="51"/>
      <c r="J30" s="45"/>
      <c r="K30" s="51"/>
      <c r="L30" s="47">
        <f t="shared" si="2"/>
        <v>106978.12</v>
      </c>
      <c r="M30" s="51">
        <f t="shared" si="1"/>
        <v>4.8084511636950718E-2</v>
      </c>
      <c r="N30" s="55"/>
    </row>
    <row r="31" spans="1:14">
      <c r="A31" s="42"/>
      <c r="B31" s="48" t="s">
        <v>43</v>
      </c>
      <c r="C31" s="57" t="s">
        <v>44</v>
      </c>
      <c r="D31" s="56">
        <v>0</v>
      </c>
      <c r="E31" s="51">
        <f t="shared" si="0"/>
        <v>0</v>
      </c>
      <c r="F31" s="45"/>
      <c r="G31" s="51"/>
      <c r="H31" s="45"/>
      <c r="I31" s="51"/>
      <c r="J31" s="45"/>
      <c r="K31" s="51"/>
      <c r="L31" s="47">
        <f t="shared" si="2"/>
        <v>0</v>
      </c>
      <c r="M31" s="51">
        <f t="shared" si="1"/>
        <v>0</v>
      </c>
      <c r="N31" s="55"/>
    </row>
    <row r="32" spans="1:14">
      <c r="A32" s="42"/>
      <c r="B32" s="48" t="s">
        <v>45</v>
      </c>
      <c r="C32" s="57" t="s">
        <v>46</v>
      </c>
      <c r="D32" s="56">
        <v>0</v>
      </c>
      <c r="E32" s="51">
        <f t="shared" si="0"/>
        <v>0</v>
      </c>
      <c r="F32" s="45"/>
      <c r="G32" s="51"/>
      <c r="H32" s="45"/>
      <c r="I32" s="51"/>
      <c r="J32" s="45"/>
      <c r="K32" s="51"/>
      <c r="L32" s="47">
        <f t="shared" si="2"/>
        <v>0</v>
      </c>
      <c r="M32" s="51">
        <f t="shared" si="1"/>
        <v>0</v>
      </c>
      <c r="N32" s="55"/>
    </row>
    <row r="33" spans="1:14">
      <c r="A33" s="42"/>
      <c r="B33" s="48" t="s">
        <v>47</v>
      </c>
      <c r="C33" s="57" t="s">
        <v>48</v>
      </c>
      <c r="D33" s="56">
        <v>0</v>
      </c>
      <c r="E33" s="51">
        <f t="shared" si="0"/>
        <v>0</v>
      </c>
      <c r="F33" s="45"/>
      <c r="G33" s="51"/>
      <c r="H33" s="45"/>
      <c r="I33" s="51"/>
      <c r="J33" s="45"/>
      <c r="K33" s="51"/>
      <c r="L33" s="47">
        <f t="shared" si="2"/>
        <v>0</v>
      </c>
      <c r="M33" s="51">
        <f t="shared" si="1"/>
        <v>0</v>
      </c>
      <c r="N33" s="55"/>
    </row>
    <row r="34" spans="1:14">
      <c r="A34" s="42"/>
      <c r="B34" s="48" t="s">
        <v>49</v>
      </c>
      <c r="C34" s="57" t="s">
        <v>50</v>
      </c>
      <c r="D34" s="56">
        <v>487.6</v>
      </c>
      <c r="E34" s="51">
        <f t="shared" si="0"/>
        <v>2.1916638537092606E-4</v>
      </c>
      <c r="F34" s="45"/>
      <c r="G34" s="51"/>
      <c r="H34" s="45"/>
      <c r="I34" s="51"/>
      <c r="J34" s="45"/>
      <c r="K34" s="51"/>
      <c r="L34" s="47">
        <f t="shared" si="2"/>
        <v>487.6</v>
      </c>
      <c r="M34" s="51">
        <f t="shared" si="1"/>
        <v>2.1916638537092606E-4</v>
      </c>
      <c r="N34" s="55"/>
    </row>
    <row r="35" spans="1:14">
      <c r="A35" s="42"/>
      <c r="B35" s="48" t="s">
        <v>51</v>
      </c>
      <c r="C35" s="57" t="s">
        <v>52</v>
      </c>
      <c r="D35" s="56">
        <v>0</v>
      </c>
      <c r="E35" s="51">
        <f t="shared" si="0"/>
        <v>0</v>
      </c>
      <c r="F35" s="45"/>
      <c r="G35" s="51"/>
      <c r="H35" s="45"/>
      <c r="I35" s="51"/>
      <c r="J35" s="45"/>
      <c r="K35" s="51"/>
      <c r="L35" s="47">
        <f t="shared" si="2"/>
        <v>0</v>
      </c>
      <c r="M35" s="51">
        <f t="shared" si="1"/>
        <v>0</v>
      </c>
      <c r="N35" s="55"/>
    </row>
    <row r="36" spans="1:14">
      <c r="A36" s="42"/>
      <c r="B36" s="48" t="s">
        <v>53</v>
      </c>
      <c r="C36" s="57" t="s">
        <v>54</v>
      </c>
      <c r="D36" s="56">
        <v>8645.18</v>
      </c>
      <c r="E36" s="51">
        <f t="shared" si="0"/>
        <v>3.8858343959824087E-3</v>
      </c>
      <c r="F36" s="45"/>
      <c r="G36" s="51"/>
      <c r="H36" s="45"/>
      <c r="I36" s="51"/>
      <c r="J36" s="45"/>
      <c r="K36" s="51"/>
      <c r="L36" s="47">
        <f t="shared" si="2"/>
        <v>8645.18</v>
      </c>
      <c r="M36" s="51">
        <f t="shared" si="1"/>
        <v>3.8858343959824087E-3</v>
      </c>
      <c r="N36" s="55"/>
    </row>
    <row r="37" spans="1:14">
      <c r="A37" s="42"/>
      <c r="B37" s="48" t="s">
        <v>55</v>
      </c>
      <c r="C37" s="57" t="s">
        <v>56</v>
      </c>
      <c r="D37" s="56">
        <v>0</v>
      </c>
      <c r="E37" s="51">
        <f t="shared" si="0"/>
        <v>0</v>
      </c>
      <c r="F37" s="45"/>
      <c r="G37" s="51"/>
      <c r="H37" s="45"/>
      <c r="I37" s="51"/>
      <c r="J37" s="45"/>
      <c r="K37" s="51"/>
      <c r="L37" s="47">
        <f t="shared" si="2"/>
        <v>0</v>
      </c>
      <c r="M37" s="51">
        <f t="shared" si="1"/>
        <v>0</v>
      </c>
      <c r="N37" s="55"/>
    </row>
    <row r="38" spans="1:14">
      <c r="A38" s="42"/>
      <c r="B38" s="48" t="s">
        <v>57</v>
      </c>
      <c r="C38" s="57" t="s">
        <v>58</v>
      </c>
      <c r="D38" s="56">
        <v>0</v>
      </c>
      <c r="E38" s="51">
        <f t="shared" si="0"/>
        <v>0</v>
      </c>
      <c r="F38" s="45"/>
      <c r="G38" s="51"/>
      <c r="H38" s="45"/>
      <c r="I38" s="51"/>
      <c r="J38" s="45"/>
      <c r="K38" s="51"/>
      <c r="L38" s="47">
        <f t="shared" si="2"/>
        <v>0</v>
      </c>
      <c r="M38" s="51">
        <f t="shared" si="1"/>
        <v>0</v>
      </c>
      <c r="N38" s="55"/>
    </row>
    <row r="39" spans="1:14">
      <c r="A39" s="42"/>
      <c r="B39" s="48" t="s">
        <v>59</v>
      </c>
      <c r="C39" s="57" t="s">
        <v>60</v>
      </c>
      <c r="D39" s="56">
        <v>0</v>
      </c>
      <c r="E39" s="51">
        <f t="shared" si="0"/>
        <v>0</v>
      </c>
      <c r="F39" s="45"/>
      <c r="G39" s="51"/>
      <c r="H39" s="45"/>
      <c r="I39" s="51"/>
      <c r="J39" s="45"/>
      <c r="K39" s="51"/>
      <c r="L39" s="47">
        <f t="shared" si="2"/>
        <v>0</v>
      </c>
      <c r="M39" s="51">
        <f t="shared" si="1"/>
        <v>0</v>
      </c>
      <c r="N39" s="55"/>
    </row>
    <row r="40" spans="1:14">
      <c r="A40" s="42"/>
      <c r="B40" s="48" t="s">
        <v>61</v>
      </c>
      <c r="C40" s="49" t="s">
        <v>62</v>
      </c>
      <c r="D40" s="56">
        <v>0</v>
      </c>
      <c r="E40" s="51">
        <f t="shared" si="0"/>
        <v>0</v>
      </c>
      <c r="F40" s="45"/>
      <c r="G40" s="51"/>
      <c r="H40" s="45"/>
      <c r="I40" s="51"/>
      <c r="J40" s="45"/>
      <c r="K40" s="51"/>
      <c r="L40" s="47">
        <f t="shared" si="2"/>
        <v>0</v>
      </c>
      <c r="M40" s="51">
        <f t="shared" si="1"/>
        <v>0</v>
      </c>
      <c r="N40" s="55"/>
    </row>
    <row r="41" spans="1:14">
      <c r="A41" s="42"/>
      <c r="B41" s="48" t="s">
        <v>63</v>
      </c>
      <c r="C41" s="53" t="s">
        <v>64</v>
      </c>
      <c r="D41" s="56">
        <v>2817</v>
      </c>
      <c r="E41" s="51">
        <f t="shared" si="0"/>
        <v>1.2661847981745257E-3</v>
      </c>
      <c r="F41" s="45"/>
      <c r="G41" s="51"/>
      <c r="H41" s="45"/>
      <c r="I41" s="51"/>
      <c r="J41" s="45"/>
      <c r="K41" s="51"/>
      <c r="L41" s="47">
        <f t="shared" si="2"/>
        <v>2817</v>
      </c>
      <c r="M41" s="51">
        <f t="shared" si="1"/>
        <v>1.2661847981745257E-3</v>
      </c>
      <c r="N41" s="55"/>
    </row>
    <row r="42" spans="1:14">
      <c r="A42" s="42"/>
      <c r="B42" s="48" t="s">
        <v>65</v>
      </c>
      <c r="C42" s="53" t="s">
        <v>66</v>
      </c>
      <c r="D42" s="56"/>
      <c r="E42" s="51">
        <f t="shared" si="0"/>
        <v>0</v>
      </c>
      <c r="F42" s="45"/>
      <c r="G42" s="51"/>
      <c r="H42" s="45"/>
      <c r="I42" s="51"/>
      <c r="J42" s="45"/>
      <c r="K42" s="51"/>
      <c r="L42" s="47">
        <f t="shared" si="2"/>
        <v>0</v>
      </c>
      <c r="M42" s="51">
        <f t="shared" si="1"/>
        <v>0</v>
      </c>
      <c r="N42" s="55"/>
    </row>
    <row r="43" spans="1:14">
      <c r="A43" s="42"/>
      <c r="B43" s="48" t="s">
        <v>67</v>
      </c>
      <c r="C43" s="53" t="s">
        <v>66</v>
      </c>
      <c r="D43" s="56"/>
      <c r="E43" s="51">
        <f t="shared" si="0"/>
        <v>0</v>
      </c>
      <c r="F43" s="45"/>
      <c r="G43" s="51"/>
      <c r="H43" s="45"/>
      <c r="I43" s="51"/>
      <c r="J43" s="45"/>
      <c r="K43" s="51"/>
      <c r="L43" s="47">
        <f t="shared" si="2"/>
        <v>0</v>
      </c>
      <c r="M43" s="51">
        <f t="shared" si="1"/>
        <v>0</v>
      </c>
      <c r="N43" s="55"/>
    </row>
    <row r="44" spans="1:14">
      <c r="A44" s="42"/>
      <c r="B44" s="48" t="s">
        <v>68</v>
      </c>
      <c r="C44" s="53" t="s">
        <v>66</v>
      </c>
      <c r="D44" s="56"/>
      <c r="E44" s="51">
        <f t="shared" si="0"/>
        <v>0</v>
      </c>
      <c r="F44" s="45"/>
      <c r="G44" s="51"/>
      <c r="H44" s="45"/>
      <c r="I44" s="51"/>
      <c r="J44" s="45"/>
      <c r="K44" s="51"/>
      <c r="L44" s="47">
        <f t="shared" si="2"/>
        <v>0</v>
      </c>
      <c r="M44" s="51">
        <f t="shared" si="1"/>
        <v>0</v>
      </c>
      <c r="N44" s="55"/>
    </row>
    <row r="45" spans="1:14">
      <c r="A45" s="42"/>
      <c r="B45" s="48" t="s">
        <v>69</v>
      </c>
      <c r="C45" s="53" t="s">
        <v>66</v>
      </c>
      <c r="D45" s="56"/>
      <c r="E45" s="51">
        <f t="shared" ref="E45:E76" si="3">SUM(D45/$L$292)</f>
        <v>0</v>
      </c>
      <c r="F45" s="45"/>
      <c r="G45" s="51"/>
      <c r="H45" s="45"/>
      <c r="I45" s="51"/>
      <c r="J45" s="45"/>
      <c r="K45" s="51"/>
      <c r="L45" s="47">
        <f t="shared" si="2"/>
        <v>0</v>
      </c>
      <c r="M45" s="51">
        <f t="shared" ref="M45:M108" si="4">SUM(L45/$L$292)</f>
        <v>0</v>
      </c>
      <c r="N45" s="55"/>
    </row>
    <row r="46" spans="1:14">
      <c r="A46" s="42"/>
      <c r="B46" s="48" t="s">
        <v>70</v>
      </c>
      <c r="C46" s="53" t="s">
        <v>66</v>
      </c>
      <c r="D46" s="56"/>
      <c r="E46" s="51">
        <f t="shared" si="3"/>
        <v>0</v>
      </c>
      <c r="F46" s="45"/>
      <c r="G46" s="51"/>
      <c r="H46" s="45"/>
      <c r="I46" s="51"/>
      <c r="J46" s="45"/>
      <c r="K46" s="51"/>
      <c r="L46" s="47">
        <f t="shared" si="2"/>
        <v>0</v>
      </c>
      <c r="M46" s="51">
        <f t="shared" si="4"/>
        <v>0</v>
      </c>
      <c r="N46" s="55"/>
    </row>
    <row r="47" spans="1:14">
      <c r="A47" s="42"/>
      <c r="B47" s="48" t="s">
        <v>71</v>
      </c>
      <c r="C47" s="53" t="s">
        <v>66</v>
      </c>
      <c r="D47" s="56"/>
      <c r="E47" s="51">
        <f t="shared" si="3"/>
        <v>0</v>
      </c>
      <c r="F47" s="45"/>
      <c r="G47" s="51"/>
      <c r="H47" s="45"/>
      <c r="I47" s="51"/>
      <c r="J47" s="45"/>
      <c r="K47" s="51"/>
      <c r="L47" s="47">
        <f t="shared" si="2"/>
        <v>0</v>
      </c>
      <c r="M47" s="51">
        <f t="shared" si="4"/>
        <v>0</v>
      </c>
      <c r="N47" s="55"/>
    </row>
    <row r="48" spans="1:14">
      <c r="A48" s="42"/>
      <c r="B48" s="48" t="s">
        <v>72</v>
      </c>
      <c r="C48" s="53" t="s">
        <v>66</v>
      </c>
      <c r="D48" s="56"/>
      <c r="E48" s="51">
        <f t="shared" si="3"/>
        <v>0</v>
      </c>
      <c r="F48" s="45"/>
      <c r="G48" s="51"/>
      <c r="H48" s="45"/>
      <c r="I48" s="51"/>
      <c r="J48" s="45"/>
      <c r="K48" s="51"/>
      <c r="L48" s="47">
        <f t="shared" si="2"/>
        <v>0</v>
      </c>
      <c r="M48" s="51">
        <f t="shared" si="4"/>
        <v>0</v>
      </c>
      <c r="N48" s="55"/>
    </row>
    <row r="49" spans="1:14">
      <c r="A49" s="42"/>
      <c r="B49" s="48" t="s">
        <v>73</v>
      </c>
      <c r="C49" s="53" t="s">
        <v>66</v>
      </c>
      <c r="D49" s="56"/>
      <c r="E49" s="51">
        <f t="shared" si="3"/>
        <v>0</v>
      </c>
      <c r="F49" s="45"/>
      <c r="G49" s="51"/>
      <c r="H49" s="45"/>
      <c r="I49" s="51"/>
      <c r="J49" s="45"/>
      <c r="K49" s="51"/>
      <c r="L49" s="47">
        <f t="shared" si="2"/>
        <v>0</v>
      </c>
      <c r="M49" s="51">
        <f t="shared" si="4"/>
        <v>0</v>
      </c>
      <c r="N49" s="55"/>
    </row>
    <row r="50" spans="1:14">
      <c r="A50" s="42"/>
      <c r="B50" s="48" t="s">
        <v>74</v>
      </c>
      <c r="C50" s="53" t="s">
        <v>66</v>
      </c>
      <c r="D50" s="56"/>
      <c r="E50" s="51">
        <f t="shared" si="3"/>
        <v>0</v>
      </c>
      <c r="F50" s="45"/>
      <c r="G50" s="51"/>
      <c r="H50" s="45"/>
      <c r="I50" s="51"/>
      <c r="J50" s="45"/>
      <c r="K50" s="51"/>
      <c r="L50" s="47">
        <f t="shared" si="2"/>
        <v>0</v>
      </c>
      <c r="M50" s="51">
        <f t="shared" si="4"/>
        <v>0</v>
      </c>
      <c r="N50" s="55"/>
    </row>
    <row r="51" spans="1:14">
      <c r="A51" s="42"/>
      <c r="B51" s="48" t="s">
        <v>75</v>
      </c>
      <c r="C51" s="53" t="s">
        <v>66</v>
      </c>
      <c r="D51" s="56"/>
      <c r="E51" s="51">
        <f t="shared" si="3"/>
        <v>0</v>
      </c>
      <c r="F51" s="45"/>
      <c r="G51" s="51"/>
      <c r="H51" s="45"/>
      <c r="I51" s="51"/>
      <c r="J51" s="45"/>
      <c r="K51" s="51"/>
      <c r="L51" s="47">
        <f t="shared" si="2"/>
        <v>0</v>
      </c>
      <c r="M51" s="51">
        <f t="shared" si="4"/>
        <v>0</v>
      </c>
      <c r="N51" s="55"/>
    </row>
    <row r="52" spans="1:14" ht="26.55">
      <c r="A52" s="42"/>
      <c r="B52" s="43" t="s">
        <v>76</v>
      </c>
      <c r="C52" s="58" t="s">
        <v>77</v>
      </c>
      <c r="D52" s="45">
        <f>SUM(D53:D59)</f>
        <v>194922.46</v>
      </c>
      <c r="E52" s="46">
        <f t="shared" si="3"/>
        <v>8.761372228426767E-2</v>
      </c>
      <c r="F52" s="45">
        <f>SUM(F53:F59)</f>
        <v>0</v>
      </c>
      <c r="G52" s="46">
        <f t="shared" ref="G52:G83" si="5">SUM(F52/$L$292)</f>
        <v>0</v>
      </c>
      <c r="H52" s="45">
        <f>SUM(H53:H59)</f>
        <v>0</v>
      </c>
      <c r="I52" s="46">
        <f t="shared" ref="I52:I115" si="6">SUM(H52/$L$292)</f>
        <v>0</v>
      </c>
      <c r="J52" s="45">
        <f>SUM(J53:J59)</f>
        <v>0</v>
      </c>
      <c r="K52" s="46">
        <f t="shared" ref="K52:K115" si="7">SUM(J52/$L$292)</f>
        <v>0</v>
      </c>
      <c r="L52" s="47">
        <f t="shared" si="2"/>
        <v>194922.46</v>
      </c>
      <c r="M52" s="46">
        <f t="shared" si="4"/>
        <v>8.761372228426767E-2</v>
      </c>
      <c r="N52" s="55"/>
    </row>
    <row r="53" spans="1:14">
      <c r="A53" s="11"/>
      <c r="B53" s="48" t="s">
        <v>78</v>
      </c>
      <c r="C53" s="49" t="s">
        <v>79</v>
      </c>
      <c r="D53" s="50">
        <v>194922.46</v>
      </c>
      <c r="E53" s="51">
        <f t="shared" si="3"/>
        <v>8.761372228426767E-2</v>
      </c>
      <c r="F53" s="50">
        <v>0</v>
      </c>
      <c r="G53" s="51">
        <f t="shared" si="5"/>
        <v>0</v>
      </c>
      <c r="H53" s="50">
        <v>0</v>
      </c>
      <c r="I53" s="51">
        <f t="shared" si="6"/>
        <v>0</v>
      </c>
      <c r="J53" s="50">
        <v>0</v>
      </c>
      <c r="K53" s="51">
        <f t="shared" si="7"/>
        <v>0</v>
      </c>
      <c r="L53" s="47">
        <f t="shared" si="2"/>
        <v>194922.46</v>
      </c>
      <c r="M53" s="51">
        <f t="shared" si="4"/>
        <v>8.761372228426767E-2</v>
      </c>
      <c r="N53" s="13"/>
    </row>
    <row r="54" spans="1:14">
      <c r="A54" s="11"/>
      <c r="B54" s="48" t="s">
        <v>80</v>
      </c>
      <c r="C54" s="59" t="s">
        <v>81</v>
      </c>
      <c r="D54" s="50">
        <v>0</v>
      </c>
      <c r="E54" s="51">
        <f t="shared" si="3"/>
        <v>0</v>
      </c>
      <c r="F54" s="50">
        <v>0</v>
      </c>
      <c r="G54" s="51">
        <f t="shared" si="5"/>
        <v>0</v>
      </c>
      <c r="H54" s="50">
        <v>0</v>
      </c>
      <c r="I54" s="51">
        <f t="shared" si="6"/>
        <v>0</v>
      </c>
      <c r="J54" s="50">
        <v>0</v>
      </c>
      <c r="K54" s="51">
        <f t="shared" si="7"/>
        <v>0</v>
      </c>
      <c r="L54" s="47">
        <f t="shared" si="2"/>
        <v>0</v>
      </c>
      <c r="M54" s="51">
        <f t="shared" si="4"/>
        <v>0</v>
      </c>
      <c r="N54" s="13"/>
    </row>
    <row r="55" spans="1:14">
      <c r="A55" s="11"/>
      <c r="B55" s="48" t="s">
        <v>82</v>
      </c>
      <c r="C55" s="59" t="s">
        <v>83</v>
      </c>
      <c r="D55" s="50"/>
      <c r="E55" s="51">
        <f t="shared" si="3"/>
        <v>0</v>
      </c>
      <c r="F55" s="50"/>
      <c r="G55" s="51">
        <f t="shared" si="5"/>
        <v>0</v>
      </c>
      <c r="H55" s="50"/>
      <c r="I55" s="51">
        <f t="shared" si="6"/>
        <v>0</v>
      </c>
      <c r="J55" s="50"/>
      <c r="K55" s="51">
        <f t="shared" si="7"/>
        <v>0</v>
      </c>
      <c r="L55" s="47">
        <f t="shared" si="2"/>
        <v>0</v>
      </c>
      <c r="M55" s="51">
        <f t="shared" si="4"/>
        <v>0</v>
      </c>
      <c r="N55" s="13"/>
    </row>
    <row r="56" spans="1:14">
      <c r="A56" s="11"/>
      <c r="B56" s="48" t="s">
        <v>84</v>
      </c>
      <c r="C56" s="59" t="s">
        <v>83</v>
      </c>
      <c r="D56" s="50"/>
      <c r="E56" s="51">
        <f t="shared" si="3"/>
        <v>0</v>
      </c>
      <c r="F56" s="50"/>
      <c r="G56" s="51">
        <f t="shared" si="5"/>
        <v>0</v>
      </c>
      <c r="H56" s="50"/>
      <c r="I56" s="51">
        <f t="shared" si="6"/>
        <v>0</v>
      </c>
      <c r="J56" s="50"/>
      <c r="K56" s="51">
        <f t="shared" si="7"/>
        <v>0</v>
      </c>
      <c r="L56" s="47">
        <f t="shared" si="2"/>
        <v>0</v>
      </c>
      <c r="M56" s="51">
        <f t="shared" si="4"/>
        <v>0</v>
      </c>
      <c r="N56" s="13"/>
    </row>
    <row r="57" spans="1:14">
      <c r="A57" s="11"/>
      <c r="B57" s="48" t="s">
        <v>85</v>
      </c>
      <c r="C57" s="59" t="s">
        <v>83</v>
      </c>
      <c r="D57" s="50"/>
      <c r="E57" s="51">
        <f t="shared" si="3"/>
        <v>0</v>
      </c>
      <c r="F57" s="50"/>
      <c r="G57" s="51">
        <f t="shared" si="5"/>
        <v>0</v>
      </c>
      <c r="H57" s="50"/>
      <c r="I57" s="51">
        <f t="shared" si="6"/>
        <v>0</v>
      </c>
      <c r="J57" s="50"/>
      <c r="K57" s="51">
        <f t="shared" si="7"/>
        <v>0</v>
      </c>
      <c r="L57" s="47">
        <f t="shared" si="2"/>
        <v>0</v>
      </c>
      <c r="M57" s="51">
        <f t="shared" si="4"/>
        <v>0</v>
      </c>
      <c r="N57" s="13"/>
    </row>
    <row r="58" spans="1:14">
      <c r="A58" s="11"/>
      <c r="B58" s="48" t="s">
        <v>86</v>
      </c>
      <c r="C58" s="59" t="s">
        <v>83</v>
      </c>
      <c r="D58" s="50"/>
      <c r="E58" s="51">
        <f t="shared" si="3"/>
        <v>0</v>
      </c>
      <c r="F58" s="50"/>
      <c r="G58" s="51">
        <f t="shared" si="5"/>
        <v>0</v>
      </c>
      <c r="H58" s="50"/>
      <c r="I58" s="51">
        <f t="shared" si="6"/>
        <v>0</v>
      </c>
      <c r="J58" s="50"/>
      <c r="K58" s="51">
        <f t="shared" si="7"/>
        <v>0</v>
      </c>
      <c r="L58" s="47">
        <f t="shared" si="2"/>
        <v>0</v>
      </c>
      <c r="M58" s="51">
        <f t="shared" si="4"/>
        <v>0</v>
      </c>
      <c r="N58" s="13"/>
    </row>
    <row r="59" spans="1:14">
      <c r="A59" s="11"/>
      <c r="B59" s="48" t="s">
        <v>87</v>
      </c>
      <c r="C59" s="59" t="s">
        <v>83</v>
      </c>
      <c r="D59" s="50"/>
      <c r="E59" s="51">
        <f t="shared" si="3"/>
        <v>0</v>
      </c>
      <c r="F59" s="50"/>
      <c r="G59" s="51">
        <f t="shared" si="5"/>
        <v>0</v>
      </c>
      <c r="H59" s="50"/>
      <c r="I59" s="51">
        <f t="shared" si="6"/>
        <v>0</v>
      </c>
      <c r="J59" s="50"/>
      <c r="K59" s="51">
        <f t="shared" si="7"/>
        <v>0</v>
      </c>
      <c r="L59" s="47">
        <f t="shared" si="2"/>
        <v>0</v>
      </c>
      <c r="M59" s="51">
        <f t="shared" si="4"/>
        <v>0</v>
      </c>
      <c r="N59" s="13"/>
    </row>
    <row r="60" spans="1:14">
      <c r="A60" s="42"/>
      <c r="B60" s="43" t="s">
        <v>88</v>
      </c>
      <c r="C60" s="60" t="s">
        <v>89</v>
      </c>
      <c r="D60" s="45">
        <f>SUM(D61:D67)</f>
        <v>75912.13</v>
      </c>
      <c r="E60" s="46">
        <f t="shared" si="3"/>
        <v>3.4120974441976697E-2</v>
      </c>
      <c r="F60" s="45">
        <f>SUM(F61:F67)</f>
        <v>0</v>
      </c>
      <c r="G60" s="46">
        <f t="shared" si="5"/>
        <v>0</v>
      </c>
      <c r="H60" s="45">
        <f>SUM(H61:H67)</f>
        <v>0</v>
      </c>
      <c r="I60" s="46">
        <f t="shared" si="6"/>
        <v>0</v>
      </c>
      <c r="J60" s="45">
        <f>SUM(J61:J67)</f>
        <v>0</v>
      </c>
      <c r="K60" s="46">
        <f t="shared" si="7"/>
        <v>0</v>
      </c>
      <c r="L60" s="47">
        <f t="shared" si="2"/>
        <v>75912.13</v>
      </c>
      <c r="M60" s="46">
        <f t="shared" si="4"/>
        <v>3.4120974441976697E-2</v>
      </c>
      <c r="N60" s="55"/>
    </row>
    <row r="61" spans="1:14">
      <c r="A61" s="11"/>
      <c r="B61" s="48" t="s">
        <v>90</v>
      </c>
      <c r="C61" s="61" t="s">
        <v>91</v>
      </c>
      <c r="D61" s="50">
        <v>68662.97</v>
      </c>
      <c r="E61" s="51">
        <f t="shared" si="3"/>
        <v>3.0862622936284525E-2</v>
      </c>
      <c r="F61" s="50">
        <v>0</v>
      </c>
      <c r="G61" s="51">
        <f t="shared" si="5"/>
        <v>0</v>
      </c>
      <c r="H61" s="50">
        <v>0</v>
      </c>
      <c r="I61" s="51">
        <f t="shared" si="6"/>
        <v>0</v>
      </c>
      <c r="J61" s="50">
        <v>0</v>
      </c>
      <c r="K61" s="51">
        <f t="shared" si="7"/>
        <v>0</v>
      </c>
      <c r="L61" s="47">
        <f t="shared" si="2"/>
        <v>68662.97</v>
      </c>
      <c r="M61" s="51">
        <f t="shared" si="4"/>
        <v>3.0862622936284525E-2</v>
      </c>
      <c r="N61" s="13"/>
    </row>
    <row r="62" spans="1:14">
      <c r="A62" s="11"/>
      <c r="B62" s="48" t="s">
        <v>92</v>
      </c>
      <c r="C62" s="62" t="s">
        <v>93</v>
      </c>
      <c r="D62" s="50">
        <v>7249.16</v>
      </c>
      <c r="E62" s="51">
        <f t="shared" si="3"/>
        <v>3.2583515056921705E-3</v>
      </c>
      <c r="F62" s="50">
        <v>0</v>
      </c>
      <c r="G62" s="51">
        <f t="shared" si="5"/>
        <v>0</v>
      </c>
      <c r="H62" s="50">
        <v>0</v>
      </c>
      <c r="I62" s="51">
        <f t="shared" si="6"/>
        <v>0</v>
      </c>
      <c r="J62" s="50">
        <v>0</v>
      </c>
      <c r="K62" s="51">
        <f t="shared" si="7"/>
        <v>0</v>
      </c>
      <c r="L62" s="47">
        <f t="shared" si="2"/>
        <v>7249.16</v>
      </c>
      <c r="M62" s="51">
        <f t="shared" si="4"/>
        <v>3.2583515056921705E-3</v>
      </c>
      <c r="N62" s="13"/>
    </row>
    <row r="63" spans="1:14">
      <c r="A63" s="11"/>
      <c r="B63" s="48" t="s">
        <v>94</v>
      </c>
      <c r="C63" s="62" t="s">
        <v>95</v>
      </c>
      <c r="D63" s="50"/>
      <c r="E63" s="51">
        <f t="shared" si="3"/>
        <v>0</v>
      </c>
      <c r="F63" s="50"/>
      <c r="G63" s="51">
        <f t="shared" si="5"/>
        <v>0</v>
      </c>
      <c r="H63" s="50"/>
      <c r="I63" s="51">
        <f t="shared" si="6"/>
        <v>0</v>
      </c>
      <c r="J63" s="50"/>
      <c r="K63" s="51">
        <f t="shared" si="7"/>
        <v>0</v>
      </c>
      <c r="L63" s="47">
        <f t="shared" si="2"/>
        <v>0</v>
      </c>
      <c r="M63" s="51">
        <f t="shared" si="4"/>
        <v>0</v>
      </c>
      <c r="N63" s="13"/>
    </row>
    <row r="64" spans="1:14">
      <c r="A64" s="11"/>
      <c r="B64" s="48" t="s">
        <v>96</v>
      </c>
      <c r="C64" s="62" t="s">
        <v>95</v>
      </c>
      <c r="D64" s="50"/>
      <c r="E64" s="51">
        <f t="shared" si="3"/>
        <v>0</v>
      </c>
      <c r="F64" s="50"/>
      <c r="G64" s="51">
        <f t="shared" si="5"/>
        <v>0</v>
      </c>
      <c r="H64" s="50"/>
      <c r="I64" s="51">
        <f t="shared" si="6"/>
        <v>0</v>
      </c>
      <c r="J64" s="50"/>
      <c r="K64" s="51">
        <f t="shared" si="7"/>
        <v>0</v>
      </c>
      <c r="L64" s="47">
        <f t="shared" si="2"/>
        <v>0</v>
      </c>
      <c r="M64" s="51">
        <f t="shared" si="4"/>
        <v>0</v>
      </c>
      <c r="N64" s="13"/>
    </row>
    <row r="65" spans="1:14">
      <c r="A65" s="11"/>
      <c r="B65" s="48" t="s">
        <v>97</v>
      </c>
      <c r="C65" s="62" t="s">
        <v>95</v>
      </c>
      <c r="D65" s="50"/>
      <c r="E65" s="51">
        <f t="shared" si="3"/>
        <v>0</v>
      </c>
      <c r="F65" s="50"/>
      <c r="G65" s="51">
        <f t="shared" si="5"/>
        <v>0</v>
      </c>
      <c r="H65" s="50"/>
      <c r="I65" s="51">
        <f t="shared" si="6"/>
        <v>0</v>
      </c>
      <c r="J65" s="50"/>
      <c r="K65" s="51">
        <f t="shared" si="7"/>
        <v>0</v>
      </c>
      <c r="L65" s="47">
        <f t="shared" si="2"/>
        <v>0</v>
      </c>
      <c r="M65" s="51">
        <f t="shared" si="4"/>
        <v>0</v>
      </c>
      <c r="N65" s="13"/>
    </row>
    <row r="66" spans="1:14">
      <c r="A66" s="11"/>
      <c r="B66" s="48" t="s">
        <v>98</v>
      </c>
      <c r="C66" s="62" t="s">
        <v>95</v>
      </c>
      <c r="D66" s="50"/>
      <c r="E66" s="51">
        <f t="shared" si="3"/>
        <v>0</v>
      </c>
      <c r="F66" s="50"/>
      <c r="G66" s="51">
        <f t="shared" si="5"/>
        <v>0</v>
      </c>
      <c r="H66" s="50"/>
      <c r="I66" s="51">
        <f t="shared" si="6"/>
        <v>0</v>
      </c>
      <c r="J66" s="50"/>
      <c r="K66" s="51">
        <f t="shared" si="7"/>
        <v>0</v>
      </c>
      <c r="L66" s="47">
        <f t="shared" si="2"/>
        <v>0</v>
      </c>
      <c r="M66" s="51">
        <f t="shared" si="4"/>
        <v>0</v>
      </c>
      <c r="N66" s="13"/>
    </row>
    <row r="67" spans="1:14">
      <c r="A67" s="11"/>
      <c r="B67" s="48" t="s">
        <v>99</v>
      </c>
      <c r="C67" s="62" t="s">
        <v>95</v>
      </c>
      <c r="D67" s="50"/>
      <c r="E67" s="51">
        <f t="shared" si="3"/>
        <v>0</v>
      </c>
      <c r="F67" s="50"/>
      <c r="G67" s="51">
        <f t="shared" si="5"/>
        <v>0</v>
      </c>
      <c r="H67" s="50"/>
      <c r="I67" s="51">
        <f t="shared" si="6"/>
        <v>0</v>
      </c>
      <c r="J67" s="50"/>
      <c r="K67" s="51">
        <f t="shared" si="7"/>
        <v>0</v>
      </c>
      <c r="L67" s="47">
        <f t="shared" si="2"/>
        <v>0</v>
      </c>
      <c r="M67" s="51">
        <f t="shared" si="4"/>
        <v>0</v>
      </c>
      <c r="N67" s="13"/>
    </row>
    <row r="68" spans="1:14">
      <c r="A68" s="63"/>
      <c r="B68" s="43" t="s">
        <v>100</v>
      </c>
      <c r="C68" s="60" t="s">
        <v>101</v>
      </c>
      <c r="D68" s="45">
        <f>SUM(D69:D75)</f>
        <v>0</v>
      </c>
      <c r="E68" s="46">
        <f t="shared" si="3"/>
        <v>0</v>
      </c>
      <c r="F68" s="45">
        <f>SUM(F69:F75)</f>
        <v>0</v>
      </c>
      <c r="G68" s="46">
        <f t="shared" si="5"/>
        <v>0</v>
      </c>
      <c r="H68" s="45">
        <f>SUM(H69:H75)</f>
        <v>0</v>
      </c>
      <c r="I68" s="46">
        <f t="shared" si="6"/>
        <v>0</v>
      </c>
      <c r="J68" s="45">
        <f>SUM(J69:J75)</f>
        <v>0</v>
      </c>
      <c r="K68" s="46">
        <f t="shared" si="7"/>
        <v>0</v>
      </c>
      <c r="L68" s="47">
        <f t="shared" si="2"/>
        <v>0</v>
      </c>
      <c r="M68" s="46">
        <f t="shared" si="4"/>
        <v>0</v>
      </c>
      <c r="N68" s="13"/>
    </row>
    <row r="69" spans="1:14">
      <c r="A69" s="63"/>
      <c r="B69" s="48" t="s">
        <v>102</v>
      </c>
      <c r="C69" s="61" t="s">
        <v>103</v>
      </c>
      <c r="D69" s="64">
        <v>0</v>
      </c>
      <c r="E69" s="51">
        <f t="shared" si="3"/>
        <v>0</v>
      </c>
      <c r="F69" s="64">
        <v>0</v>
      </c>
      <c r="G69" s="51">
        <f t="shared" si="5"/>
        <v>0</v>
      </c>
      <c r="H69" s="64">
        <v>0</v>
      </c>
      <c r="I69" s="51">
        <f t="shared" si="6"/>
        <v>0</v>
      </c>
      <c r="J69" s="64">
        <v>0</v>
      </c>
      <c r="K69" s="51">
        <f t="shared" si="7"/>
        <v>0</v>
      </c>
      <c r="L69" s="47">
        <f t="shared" si="2"/>
        <v>0</v>
      </c>
      <c r="M69" s="51">
        <f t="shared" si="4"/>
        <v>0</v>
      </c>
      <c r="N69" s="13"/>
    </row>
    <row r="70" spans="1:14">
      <c r="A70" s="63"/>
      <c r="B70" s="48" t="s">
        <v>104</v>
      </c>
      <c r="C70" s="61" t="s">
        <v>105</v>
      </c>
      <c r="D70" s="64">
        <v>0</v>
      </c>
      <c r="E70" s="51">
        <f t="shared" si="3"/>
        <v>0</v>
      </c>
      <c r="F70" s="64">
        <v>0</v>
      </c>
      <c r="G70" s="51">
        <f t="shared" si="5"/>
        <v>0</v>
      </c>
      <c r="H70" s="64">
        <v>0</v>
      </c>
      <c r="I70" s="51">
        <f t="shared" si="6"/>
        <v>0</v>
      </c>
      <c r="J70" s="64">
        <v>0</v>
      </c>
      <c r="K70" s="51">
        <f t="shared" si="7"/>
        <v>0</v>
      </c>
      <c r="L70" s="47">
        <f t="shared" si="2"/>
        <v>0</v>
      </c>
      <c r="M70" s="51">
        <f t="shared" si="4"/>
        <v>0</v>
      </c>
      <c r="N70" s="13"/>
    </row>
    <row r="71" spans="1:14">
      <c r="A71" s="63"/>
      <c r="B71" s="48" t="s">
        <v>106</v>
      </c>
      <c r="C71" s="59" t="s">
        <v>107</v>
      </c>
      <c r="D71" s="64">
        <v>0</v>
      </c>
      <c r="E71" s="51">
        <f t="shared" si="3"/>
        <v>0</v>
      </c>
      <c r="F71" s="64">
        <v>0</v>
      </c>
      <c r="G71" s="51">
        <f t="shared" si="5"/>
        <v>0</v>
      </c>
      <c r="H71" s="64">
        <v>0</v>
      </c>
      <c r="I71" s="51">
        <f t="shared" si="6"/>
        <v>0</v>
      </c>
      <c r="J71" s="64">
        <v>0</v>
      </c>
      <c r="K71" s="51">
        <f t="shared" si="7"/>
        <v>0</v>
      </c>
      <c r="L71" s="47">
        <f t="shared" si="2"/>
        <v>0</v>
      </c>
      <c r="M71" s="51">
        <f t="shared" si="4"/>
        <v>0</v>
      </c>
      <c r="N71" s="13"/>
    </row>
    <row r="72" spans="1:14">
      <c r="A72" s="63"/>
      <c r="B72" s="48" t="s">
        <v>108</v>
      </c>
      <c r="C72" s="59" t="s">
        <v>107</v>
      </c>
      <c r="D72" s="64"/>
      <c r="E72" s="51">
        <f t="shared" si="3"/>
        <v>0</v>
      </c>
      <c r="F72" s="64"/>
      <c r="G72" s="51">
        <f t="shared" si="5"/>
        <v>0</v>
      </c>
      <c r="H72" s="64"/>
      <c r="I72" s="51">
        <f t="shared" si="6"/>
        <v>0</v>
      </c>
      <c r="J72" s="64"/>
      <c r="K72" s="51">
        <f t="shared" si="7"/>
        <v>0</v>
      </c>
      <c r="L72" s="47">
        <f t="shared" si="2"/>
        <v>0</v>
      </c>
      <c r="M72" s="51">
        <f t="shared" si="4"/>
        <v>0</v>
      </c>
      <c r="N72" s="13"/>
    </row>
    <row r="73" spans="1:14">
      <c r="A73" s="63"/>
      <c r="B73" s="48" t="s">
        <v>109</v>
      </c>
      <c r="C73" s="59" t="s">
        <v>107</v>
      </c>
      <c r="D73" s="64"/>
      <c r="E73" s="51">
        <f t="shared" si="3"/>
        <v>0</v>
      </c>
      <c r="F73" s="64"/>
      <c r="G73" s="51">
        <f t="shared" si="5"/>
        <v>0</v>
      </c>
      <c r="H73" s="64"/>
      <c r="I73" s="51">
        <f t="shared" si="6"/>
        <v>0</v>
      </c>
      <c r="J73" s="64"/>
      <c r="K73" s="51">
        <f t="shared" si="7"/>
        <v>0</v>
      </c>
      <c r="L73" s="47">
        <f t="shared" si="2"/>
        <v>0</v>
      </c>
      <c r="M73" s="51">
        <f t="shared" si="4"/>
        <v>0</v>
      </c>
      <c r="N73" s="13"/>
    </row>
    <row r="74" spans="1:14">
      <c r="A74" s="63"/>
      <c r="B74" s="48" t="s">
        <v>110</v>
      </c>
      <c r="C74" s="59" t="s">
        <v>107</v>
      </c>
      <c r="D74" s="64"/>
      <c r="E74" s="51">
        <f t="shared" si="3"/>
        <v>0</v>
      </c>
      <c r="F74" s="64"/>
      <c r="G74" s="51">
        <f t="shared" si="5"/>
        <v>0</v>
      </c>
      <c r="H74" s="64"/>
      <c r="I74" s="51">
        <f t="shared" si="6"/>
        <v>0</v>
      </c>
      <c r="J74" s="64"/>
      <c r="K74" s="51">
        <f t="shared" si="7"/>
        <v>0</v>
      </c>
      <c r="L74" s="47">
        <f t="shared" si="2"/>
        <v>0</v>
      </c>
      <c r="M74" s="51">
        <f t="shared" si="4"/>
        <v>0</v>
      </c>
      <c r="N74" s="13"/>
    </row>
    <row r="75" spans="1:14">
      <c r="A75" s="63"/>
      <c r="B75" s="48" t="s">
        <v>111</v>
      </c>
      <c r="C75" s="59" t="s">
        <v>107</v>
      </c>
      <c r="D75" s="64"/>
      <c r="E75" s="51">
        <f t="shared" si="3"/>
        <v>0</v>
      </c>
      <c r="F75" s="64"/>
      <c r="G75" s="51">
        <f t="shared" si="5"/>
        <v>0</v>
      </c>
      <c r="H75" s="64"/>
      <c r="I75" s="51">
        <f t="shared" si="6"/>
        <v>0</v>
      </c>
      <c r="J75" s="64"/>
      <c r="K75" s="51">
        <f t="shared" si="7"/>
        <v>0</v>
      </c>
      <c r="L75" s="47">
        <f t="shared" si="2"/>
        <v>0</v>
      </c>
      <c r="M75" s="51">
        <f t="shared" si="4"/>
        <v>0</v>
      </c>
      <c r="N75" s="13"/>
    </row>
    <row r="76" spans="1:14">
      <c r="A76" s="42"/>
      <c r="B76" s="43" t="s">
        <v>112</v>
      </c>
      <c r="C76" s="60" t="s">
        <v>113</v>
      </c>
      <c r="D76" s="45">
        <f>SUM(D77:D80)</f>
        <v>0</v>
      </c>
      <c r="E76" s="46">
        <f t="shared" si="3"/>
        <v>0</v>
      </c>
      <c r="F76" s="45">
        <f>SUM(F77:F80)</f>
        <v>0</v>
      </c>
      <c r="G76" s="46">
        <f t="shared" si="5"/>
        <v>0</v>
      </c>
      <c r="H76" s="45">
        <f>SUM(H77:H80)</f>
        <v>0</v>
      </c>
      <c r="I76" s="46">
        <f t="shared" si="6"/>
        <v>0</v>
      </c>
      <c r="J76" s="45">
        <f>SUM(J77:J80)</f>
        <v>0</v>
      </c>
      <c r="K76" s="46">
        <f t="shared" si="7"/>
        <v>0</v>
      </c>
      <c r="L76" s="47">
        <f t="shared" si="2"/>
        <v>0</v>
      </c>
      <c r="M76" s="46">
        <f t="shared" si="4"/>
        <v>0</v>
      </c>
      <c r="N76" s="55"/>
    </row>
    <row r="77" spans="1:14">
      <c r="A77" s="11"/>
      <c r="B77" s="48" t="s">
        <v>114</v>
      </c>
      <c r="C77" s="61" t="s">
        <v>115</v>
      </c>
      <c r="D77" s="64">
        <v>0</v>
      </c>
      <c r="E77" s="51">
        <f t="shared" ref="E77:G127" si="8">SUM(D77/$L$292)</f>
        <v>0</v>
      </c>
      <c r="F77" s="64">
        <v>0</v>
      </c>
      <c r="G77" s="51">
        <f t="shared" si="5"/>
        <v>0</v>
      </c>
      <c r="H77" s="64">
        <v>0</v>
      </c>
      <c r="I77" s="51">
        <f t="shared" si="6"/>
        <v>0</v>
      </c>
      <c r="J77" s="64">
        <v>0</v>
      </c>
      <c r="K77" s="51">
        <f t="shared" si="7"/>
        <v>0</v>
      </c>
      <c r="L77" s="47">
        <f t="shared" si="2"/>
        <v>0</v>
      </c>
      <c r="M77" s="51">
        <f t="shared" si="4"/>
        <v>0</v>
      </c>
      <c r="N77" s="65"/>
    </row>
    <row r="78" spans="1:14">
      <c r="A78" s="11"/>
      <c r="B78" s="48" t="s">
        <v>116</v>
      </c>
      <c r="C78" s="59" t="s">
        <v>117</v>
      </c>
      <c r="D78" s="64">
        <v>0</v>
      </c>
      <c r="E78" s="51">
        <f t="shared" si="8"/>
        <v>0</v>
      </c>
      <c r="F78" s="64">
        <v>0</v>
      </c>
      <c r="G78" s="51">
        <f t="shared" si="5"/>
        <v>0</v>
      </c>
      <c r="H78" s="64">
        <v>0</v>
      </c>
      <c r="I78" s="51">
        <f t="shared" si="6"/>
        <v>0</v>
      </c>
      <c r="J78" s="64">
        <v>0</v>
      </c>
      <c r="K78" s="51">
        <f t="shared" si="7"/>
        <v>0</v>
      </c>
      <c r="L78" s="47">
        <f t="shared" ref="L78:L141" si="9">SUM(D78,F78,H78,J78)</f>
        <v>0</v>
      </c>
      <c r="M78" s="51">
        <f t="shared" si="4"/>
        <v>0</v>
      </c>
      <c r="N78" s="65"/>
    </row>
    <row r="79" spans="1:14">
      <c r="A79" s="11"/>
      <c r="B79" s="48" t="s">
        <v>118</v>
      </c>
      <c r="C79" s="59" t="s">
        <v>117</v>
      </c>
      <c r="D79" s="64"/>
      <c r="E79" s="51">
        <f t="shared" si="8"/>
        <v>0</v>
      </c>
      <c r="F79" s="64"/>
      <c r="G79" s="51">
        <f t="shared" si="5"/>
        <v>0</v>
      </c>
      <c r="H79" s="64"/>
      <c r="I79" s="51">
        <f t="shared" si="6"/>
        <v>0</v>
      </c>
      <c r="J79" s="64"/>
      <c r="K79" s="51">
        <f t="shared" si="7"/>
        <v>0</v>
      </c>
      <c r="L79" s="47">
        <f t="shared" si="9"/>
        <v>0</v>
      </c>
      <c r="M79" s="51">
        <f t="shared" si="4"/>
        <v>0</v>
      </c>
      <c r="N79" s="65"/>
    </row>
    <row r="80" spans="1:14">
      <c r="A80" s="11"/>
      <c r="B80" s="48" t="s">
        <v>119</v>
      </c>
      <c r="C80" s="59" t="s">
        <v>117</v>
      </c>
      <c r="D80" s="64"/>
      <c r="E80" s="51">
        <f t="shared" si="8"/>
        <v>0</v>
      </c>
      <c r="F80" s="64"/>
      <c r="G80" s="51">
        <f t="shared" si="5"/>
        <v>0</v>
      </c>
      <c r="H80" s="64"/>
      <c r="I80" s="51">
        <f t="shared" si="6"/>
        <v>0</v>
      </c>
      <c r="J80" s="64"/>
      <c r="K80" s="51">
        <f t="shared" si="7"/>
        <v>0</v>
      </c>
      <c r="L80" s="47">
        <f t="shared" si="9"/>
        <v>0</v>
      </c>
      <c r="M80" s="51">
        <f t="shared" si="4"/>
        <v>0</v>
      </c>
      <c r="N80" s="65"/>
    </row>
    <row r="81" spans="1:14">
      <c r="A81" s="42"/>
      <c r="B81" s="43" t="s">
        <v>120</v>
      </c>
      <c r="C81" s="60" t="s">
        <v>121</v>
      </c>
      <c r="D81" s="66">
        <f>SUM(D82:D108)</f>
        <v>73544.62000000001</v>
      </c>
      <c r="E81" s="46">
        <f t="shared" si="8"/>
        <v>3.3056826351268082E-2</v>
      </c>
      <c r="F81" s="66">
        <f>SUM(F82:F108)</f>
        <v>0</v>
      </c>
      <c r="G81" s="46">
        <f t="shared" si="5"/>
        <v>0</v>
      </c>
      <c r="H81" s="66">
        <f>SUM(H82:H108)</f>
        <v>0</v>
      </c>
      <c r="I81" s="46">
        <f t="shared" si="6"/>
        <v>0</v>
      </c>
      <c r="J81" s="66">
        <f>SUM(J82:J108)</f>
        <v>98578.74</v>
      </c>
      <c r="K81" s="46">
        <f t="shared" si="7"/>
        <v>4.4309159393396892E-2</v>
      </c>
      <c r="L81" s="47">
        <f t="shared" si="9"/>
        <v>172123.36000000002</v>
      </c>
      <c r="M81" s="46">
        <f t="shared" si="4"/>
        <v>7.7365985744664981E-2</v>
      </c>
      <c r="N81" s="65"/>
    </row>
    <row r="82" spans="1:14">
      <c r="A82" s="42"/>
      <c r="B82" s="48" t="s">
        <v>122</v>
      </c>
      <c r="C82" s="61" t="s">
        <v>123</v>
      </c>
      <c r="D82" s="64">
        <v>0</v>
      </c>
      <c r="E82" s="51">
        <f t="shared" si="8"/>
        <v>0</v>
      </c>
      <c r="F82" s="64">
        <v>0</v>
      </c>
      <c r="G82" s="51">
        <f t="shared" si="5"/>
        <v>0</v>
      </c>
      <c r="H82" s="64">
        <v>0</v>
      </c>
      <c r="I82" s="51">
        <f t="shared" si="6"/>
        <v>0</v>
      </c>
      <c r="J82" s="64">
        <v>0</v>
      </c>
      <c r="K82" s="51">
        <f t="shared" si="7"/>
        <v>0</v>
      </c>
      <c r="L82" s="47">
        <f t="shared" si="9"/>
        <v>0</v>
      </c>
      <c r="M82" s="51">
        <f t="shared" si="4"/>
        <v>0</v>
      </c>
      <c r="N82" s="65"/>
    </row>
    <row r="83" spans="1:14">
      <c r="A83" s="42"/>
      <c r="B83" s="48" t="s">
        <v>124</v>
      </c>
      <c r="C83" s="61" t="s">
        <v>125</v>
      </c>
      <c r="D83" s="64">
        <v>0</v>
      </c>
      <c r="E83" s="51">
        <f t="shared" si="8"/>
        <v>0</v>
      </c>
      <c r="F83" s="64">
        <v>0</v>
      </c>
      <c r="G83" s="51">
        <f t="shared" si="5"/>
        <v>0</v>
      </c>
      <c r="H83" s="64">
        <v>0</v>
      </c>
      <c r="I83" s="51">
        <f t="shared" si="6"/>
        <v>0</v>
      </c>
      <c r="J83" s="64">
        <v>0</v>
      </c>
      <c r="K83" s="51">
        <f t="shared" si="7"/>
        <v>0</v>
      </c>
      <c r="L83" s="47">
        <f t="shared" si="9"/>
        <v>0</v>
      </c>
      <c r="M83" s="51">
        <f t="shared" si="4"/>
        <v>0</v>
      </c>
      <c r="N83" s="65"/>
    </row>
    <row r="84" spans="1:14">
      <c r="A84" s="42"/>
      <c r="B84" s="48" t="s">
        <v>126</v>
      </c>
      <c r="C84" s="61" t="s">
        <v>127</v>
      </c>
      <c r="D84" s="64">
        <v>297.76</v>
      </c>
      <c r="E84" s="51">
        <f t="shared" si="8"/>
        <v>1.3383712655464918E-4</v>
      </c>
      <c r="F84" s="64">
        <v>0</v>
      </c>
      <c r="G84" s="51">
        <f t="shared" ref="G84:G115" si="10">SUM(F84/$L$292)</f>
        <v>0</v>
      </c>
      <c r="H84" s="64">
        <v>0</v>
      </c>
      <c r="I84" s="51">
        <f t="shared" si="6"/>
        <v>0</v>
      </c>
      <c r="J84" s="64">
        <v>0</v>
      </c>
      <c r="K84" s="51">
        <f t="shared" si="7"/>
        <v>0</v>
      </c>
      <c r="L84" s="47">
        <f t="shared" si="9"/>
        <v>297.76</v>
      </c>
      <c r="M84" s="51">
        <f t="shared" si="4"/>
        <v>1.3383712655464918E-4</v>
      </c>
      <c r="N84" s="65"/>
    </row>
    <row r="85" spans="1:14">
      <c r="A85" s="42"/>
      <c r="B85" s="48" t="s">
        <v>128</v>
      </c>
      <c r="C85" s="61" t="s">
        <v>129</v>
      </c>
      <c r="D85" s="64">
        <v>144.12</v>
      </c>
      <c r="E85" s="51">
        <f t="shared" si="8"/>
        <v>6.4779039088715877E-5</v>
      </c>
      <c r="F85" s="64">
        <v>0</v>
      </c>
      <c r="G85" s="51">
        <f t="shared" si="10"/>
        <v>0</v>
      </c>
      <c r="H85" s="64">
        <v>0</v>
      </c>
      <c r="I85" s="51">
        <f t="shared" si="6"/>
        <v>0</v>
      </c>
      <c r="J85" s="64">
        <v>0</v>
      </c>
      <c r="K85" s="51">
        <f t="shared" si="7"/>
        <v>0</v>
      </c>
      <c r="L85" s="47">
        <f t="shared" si="9"/>
        <v>144.12</v>
      </c>
      <c r="M85" s="51">
        <f t="shared" si="4"/>
        <v>6.4779039088715877E-5</v>
      </c>
      <c r="N85" s="65"/>
    </row>
    <row r="86" spans="1:14">
      <c r="A86" s="42"/>
      <c r="B86" s="48" t="s">
        <v>130</v>
      </c>
      <c r="C86" s="61" t="s">
        <v>131</v>
      </c>
      <c r="D86" s="64">
        <v>0</v>
      </c>
      <c r="E86" s="51">
        <f t="shared" si="8"/>
        <v>0</v>
      </c>
      <c r="F86" s="64">
        <v>0</v>
      </c>
      <c r="G86" s="51">
        <f t="shared" si="10"/>
        <v>0</v>
      </c>
      <c r="H86" s="64">
        <v>0</v>
      </c>
      <c r="I86" s="51">
        <f t="shared" si="6"/>
        <v>0</v>
      </c>
      <c r="J86" s="64">
        <v>0</v>
      </c>
      <c r="K86" s="51">
        <f t="shared" si="7"/>
        <v>0</v>
      </c>
      <c r="L86" s="47">
        <f t="shared" si="9"/>
        <v>0</v>
      </c>
      <c r="M86" s="51">
        <f t="shared" si="4"/>
        <v>0</v>
      </c>
      <c r="N86" s="65"/>
    </row>
    <row r="87" spans="1:14">
      <c r="A87" s="42"/>
      <c r="B87" s="48" t="s">
        <v>132</v>
      </c>
      <c r="C87" s="61" t="s">
        <v>133</v>
      </c>
      <c r="D87" s="64">
        <v>15646.65</v>
      </c>
      <c r="E87" s="51">
        <f t="shared" si="8"/>
        <v>7.032854232288761E-3</v>
      </c>
      <c r="F87" s="64">
        <v>0</v>
      </c>
      <c r="G87" s="51">
        <f t="shared" si="10"/>
        <v>0</v>
      </c>
      <c r="H87" s="64">
        <v>0</v>
      </c>
      <c r="I87" s="51">
        <f t="shared" si="6"/>
        <v>0</v>
      </c>
      <c r="J87" s="64">
        <v>0</v>
      </c>
      <c r="K87" s="51">
        <f t="shared" si="7"/>
        <v>0</v>
      </c>
      <c r="L87" s="47">
        <f t="shared" si="9"/>
        <v>15646.65</v>
      </c>
      <c r="M87" s="51">
        <f t="shared" si="4"/>
        <v>7.032854232288761E-3</v>
      </c>
      <c r="N87" s="65"/>
    </row>
    <row r="88" spans="1:14" ht="26.55">
      <c r="A88" s="42"/>
      <c r="B88" s="48" t="s">
        <v>134</v>
      </c>
      <c r="C88" s="61" t="s">
        <v>135</v>
      </c>
      <c r="D88" s="64">
        <v>14010.48</v>
      </c>
      <c r="E88" s="51">
        <f t="shared" si="8"/>
        <v>6.2974287508442408E-3</v>
      </c>
      <c r="F88" s="64">
        <v>0</v>
      </c>
      <c r="G88" s="51">
        <f t="shared" si="10"/>
        <v>0</v>
      </c>
      <c r="H88" s="64">
        <v>0</v>
      </c>
      <c r="I88" s="51">
        <f t="shared" si="6"/>
        <v>0</v>
      </c>
      <c r="J88" s="64">
        <v>0</v>
      </c>
      <c r="K88" s="51">
        <f t="shared" si="7"/>
        <v>0</v>
      </c>
      <c r="L88" s="47">
        <f t="shared" si="9"/>
        <v>14010.48</v>
      </c>
      <c r="M88" s="51">
        <f t="shared" si="4"/>
        <v>6.2974287508442408E-3</v>
      </c>
      <c r="N88" s="65"/>
    </row>
    <row r="89" spans="1:14" ht="26.55">
      <c r="A89" s="42"/>
      <c r="B89" s="48" t="s">
        <v>136</v>
      </c>
      <c r="C89" s="61" t="s">
        <v>137</v>
      </c>
      <c r="D89" s="64">
        <v>15826.09</v>
      </c>
      <c r="E89" s="51">
        <f t="shared" si="8"/>
        <v>7.1135089004408514E-3</v>
      </c>
      <c r="F89" s="64">
        <v>0</v>
      </c>
      <c r="G89" s="51">
        <f t="shared" si="10"/>
        <v>0</v>
      </c>
      <c r="H89" s="64">
        <v>0</v>
      </c>
      <c r="I89" s="51">
        <f t="shared" si="6"/>
        <v>0</v>
      </c>
      <c r="J89" s="64">
        <v>86342.52</v>
      </c>
      <c r="K89" s="51">
        <f t="shared" si="7"/>
        <v>3.8809224799460397E-2</v>
      </c>
      <c r="L89" s="47">
        <f t="shared" si="9"/>
        <v>102168.61</v>
      </c>
      <c r="M89" s="51">
        <f t="shared" si="4"/>
        <v>4.5922733699901248E-2</v>
      </c>
      <c r="N89" s="65"/>
    </row>
    <row r="90" spans="1:14">
      <c r="A90" s="42"/>
      <c r="B90" s="48" t="s">
        <v>138</v>
      </c>
      <c r="C90" s="61" t="s">
        <v>139</v>
      </c>
      <c r="D90" s="64">
        <v>0</v>
      </c>
      <c r="E90" s="51">
        <f t="shared" si="8"/>
        <v>0</v>
      </c>
      <c r="F90" s="64">
        <v>0</v>
      </c>
      <c r="G90" s="51">
        <f t="shared" si="10"/>
        <v>0</v>
      </c>
      <c r="H90" s="64">
        <v>0</v>
      </c>
      <c r="I90" s="51">
        <f t="shared" si="6"/>
        <v>0</v>
      </c>
      <c r="J90" s="64">
        <v>0</v>
      </c>
      <c r="K90" s="51">
        <f t="shared" si="7"/>
        <v>0</v>
      </c>
      <c r="L90" s="47">
        <f t="shared" si="9"/>
        <v>0</v>
      </c>
      <c r="M90" s="51">
        <f t="shared" si="4"/>
        <v>0</v>
      </c>
      <c r="N90" s="65"/>
    </row>
    <row r="91" spans="1:14" ht="26.55">
      <c r="A91" s="42"/>
      <c r="B91" s="48" t="s">
        <v>140</v>
      </c>
      <c r="C91" s="67" t="s">
        <v>141</v>
      </c>
      <c r="D91" s="64">
        <v>0</v>
      </c>
      <c r="E91" s="51">
        <f t="shared" si="8"/>
        <v>0</v>
      </c>
      <c r="F91" s="64">
        <v>0</v>
      </c>
      <c r="G91" s="51">
        <f t="shared" si="10"/>
        <v>0</v>
      </c>
      <c r="H91" s="64">
        <v>0</v>
      </c>
      <c r="I91" s="51">
        <f t="shared" si="6"/>
        <v>0</v>
      </c>
      <c r="J91" s="64">
        <v>0</v>
      </c>
      <c r="K91" s="51">
        <f t="shared" si="7"/>
        <v>0</v>
      </c>
      <c r="L91" s="47">
        <f t="shared" si="9"/>
        <v>0</v>
      </c>
      <c r="M91" s="51">
        <f t="shared" si="4"/>
        <v>0</v>
      </c>
      <c r="N91" s="65"/>
    </row>
    <row r="92" spans="1:14">
      <c r="A92" s="42"/>
      <c r="B92" s="48" t="s">
        <v>142</v>
      </c>
      <c r="C92" s="67" t="s">
        <v>143</v>
      </c>
      <c r="D92" s="64">
        <v>0</v>
      </c>
      <c r="E92" s="51">
        <f t="shared" si="8"/>
        <v>0</v>
      </c>
      <c r="F92" s="64">
        <v>0</v>
      </c>
      <c r="G92" s="51">
        <f t="shared" si="10"/>
        <v>0</v>
      </c>
      <c r="H92" s="64">
        <v>0</v>
      </c>
      <c r="I92" s="51">
        <f t="shared" si="6"/>
        <v>0</v>
      </c>
      <c r="J92" s="64">
        <v>0</v>
      </c>
      <c r="K92" s="51">
        <f t="shared" si="7"/>
        <v>0</v>
      </c>
      <c r="L92" s="47">
        <f t="shared" si="9"/>
        <v>0</v>
      </c>
      <c r="M92" s="51">
        <f t="shared" si="4"/>
        <v>0</v>
      </c>
      <c r="N92" s="65"/>
    </row>
    <row r="93" spans="1:14">
      <c r="A93" s="42"/>
      <c r="B93" s="48" t="s">
        <v>144</v>
      </c>
      <c r="C93" s="67" t="s">
        <v>145</v>
      </c>
      <c r="D93" s="64">
        <v>1857.6</v>
      </c>
      <c r="E93" s="51">
        <f t="shared" si="8"/>
        <v>8.3495380940326537E-4</v>
      </c>
      <c r="F93" s="64">
        <v>0</v>
      </c>
      <c r="G93" s="51">
        <f t="shared" si="10"/>
        <v>0</v>
      </c>
      <c r="H93" s="64">
        <v>0</v>
      </c>
      <c r="I93" s="51">
        <f t="shared" si="6"/>
        <v>0</v>
      </c>
      <c r="J93" s="64">
        <v>0</v>
      </c>
      <c r="K93" s="51">
        <f t="shared" si="7"/>
        <v>0</v>
      </c>
      <c r="L93" s="47">
        <f t="shared" si="9"/>
        <v>1857.6</v>
      </c>
      <c r="M93" s="51">
        <f t="shared" si="4"/>
        <v>8.3495380940326537E-4</v>
      </c>
      <c r="N93" s="65"/>
    </row>
    <row r="94" spans="1:14">
      <c r="A94" s="42"/>
      <c r="B94" s="48" t="s">
        <v>146</v>
      </c>
      <c r="C94" s="61" t="s">
        <v>147</v>
      </c>
      <c r="D94" s="64">
        <v>1128.98</v>
      </c>
      <c r="E94" s="51">
        <f t="shared" si="8"/>
        <v>5.0745378538980337E-4</v>
      </c>
      <c r="F94" s="64">
        <v>0</v>
      </c>
      <c r="G94" s="51">
        <f t="shared" si="10"/>
        <v>0</v>
      </c>
      <c r="H94" s="64">
        <v>0</v>
      </c>
      <c r="I94" s="51">
        <f t="shared" si="6"/>
        <v>0</v>
      </c>
      <c r="J94" s="64">
        <v>0</v>
      </c>
      <c r="K94" s="51">
        <f t="shared" si="7"/>
        <v>0</v>
      </c>
      <c r="L94" s="47">
        <f t="shared" si="9"/>
        <v>1128.98</v>
      </c>
      <c r="M94" s="51">
        <f t="shared" si="4"/>
        <v>5.0745378538980337E-4</v>
      </c>
      <c r="N94" s="65"/>
    </row>
    <row r="95" spans="1:14">
      <c r="A95" s="42"/>
      <c r="B95" s="48" t="s">
        <v>148</v>
      </c>
      <c r="C95" s="61" t="s">
        <v>149</v>
      </c>
      <c r="D95" s="64">
        <v>0</v>
      </c>
      <c r="E95" s="51">
        <f t="shared" si="8"/>
        <v>0</v>
      </c>
      <c r="F95" s="64">
        <v>0</v>
      </c>
      <c r="G95" s="51">
        <f t="shared" si="10"/>
        <v>0</v>
      </c>
      <c r="H95" s="64">
        <v>0</v>
      </c>
      <c r="I95" s="51">
        <f t="shared" si="6"/>
        <v>0</v>
      </c>
      <c r="J95" s="64">
        <v>12236.22</v>
      </c>
      <c r="K95" s="51">
        <f t="shared" si="7"/>
        <v>5.49993459393649E-3</v>
      </c>
      <c r="L95" s="47">
        <f t="shared" si="9"/>
        <v>12236.22</v>
      </c>
      <c r="M95" s="51">
        <f t="shared" si="4"/>
        <v>5.49993459393649E-3</v>
      </c>
      <c r="N95" s="65"/>
    </row>
    <row r="96" spans="1:14" ht="26.55">
      <c r="A96" s="42"/>
      <c r="B96" s="48" t="s">
        <v>150</v>
      </c>
      <c r="C96" s="61" t="s">
        <v>151</v>
      </c>
      <c r="D96" s="64">
        <v>0</v>
      </c>
      <c r="E96" s="51">
        <f t="shared" si="8"/>
        <v>0</v>
      </c>
      <c r="F96" s="64">
        <v>0</v>
      </c>
      <c r="G96" s="51">
        <f t="shared" si="10"/>
        <v>0</v>
      </c>
      <c r="H96" s="64">
        <v>0</v>
      </c>
      <c r="I96" s="51">
        <f t="shared" si="6"/>
        <v>0</v>
      </c>
      <c r="J96" s="64">
        <v>0</v>
      </c>
      <c r="K96" s="51">
        <f t="shared" si="7"/>
        <v>0</v>
      </c>
      <c r="L96" s="47">
        <f t="shared" si="9"/>
        <v>0</v>
      </c>
      <c r="M96" s="51">
        <f t="shared" si="4"/>
        <v>0</v>
      </c>
      <c r="N96" s="65"/>
    </row>
    <row r="97" spans="1:14">
      <c r="A97" s="42"/>
      <c r="B97" s="48" t="s">
        <v>152</v>
      </c>
      <c r="C97" s="61" t="s">
        <v>153</v>
      </c>
      <c r="D97" s="64">
        <v>0</v>
      </c>
      <c r="E97" s="51">
        <f t="shared" si="8"/>
        <v>0</v>
      </c>
      <c r="F97" s="64">
        <v>0</v>
      </c>
      <c r="G97" s="51">
        <f t="shared" si="10"/>
        <v>0</v>
      </c>
      <c r="H97" s="64">
        <v>0</v>
      </c>
      <c r="I97" s="51">
        <f t="shared" si="6"/>
        <v>0</v>
      </c>
      <c r="J97" s="64">
        <v>0</v>
      </c>
      <c r="K97" s="51">
        <f t="shared" si="7"/>
        <v>0</v>
      </c>
      <c r="L97" s="47">
        <f t="shared" si="9"/>
        <v>0</v>
      </c>
      <c r="M97" s="51">
        <f t="shared" si="4"/>
        <v>0</v>
      </c>
      <c r="N97" s="65"/>
    </row>
    <row r="98" spans="1:14">
      <c r="A98" s="42"/>
      <c r="B98" s="48" t="s">
        <v>154</v>
      </c>
      <c r="C98" s="61" t="s">
        <v>155</v>
      </c>
      <c r="D98" s="64">
        <v>5743.94</v>
      </c>
      <c r="E98" s="51">
        <f t="shared" si="8"/>
        <v>2.5817854134279673E-3</v>
      </c>
      <c r="F98" s="64">
        <v>0</v>
      </c>
      <c r="G98" s="51">
        <f t="shared" si="10"/>
        <v>0</v>
      </c>
      <c r="H98" s="64">
        <v>0</v>
      </c>
      <c r="I98" s="51">
        <f t="shared" si="6"/>
        <v>0</v>
      </c>
      <c r="J98" s="64">
        <v>0</v>
      </c>
      <c r="K98" s="51">
        <f t="shared" si="7"/>
        <v>0</v>
      </c>
      <c r="L98" s="47">
        <f t="shared" si="9"/>
        <v>5743.94</v>
      </c>
      <c r="M98" s="51">
        <f t="shared" si="4"/>
        <v>2.5817854134279673E-3</v>
      </c>
      <c r="N98" s="65"/>
    </row>
    <row r="99" spans="1:14">
      <c r="A99" s="42"/>
      <c r="B99" s="48" t="s">
        <v>154</v>
      </c>
      <c r="C99" s="61" t="s">
        <v>156</v>
      </c>
      <c r="D99" s="64">
        <v>969.87</v>
      </c>
      <c r="E99" s="51">
        <f t="shared" si="8"/>
        <v>4.3593704302645622E-4</v>
      </c>
      <c r="F99" s="64">
        <v>0</v>
      </c>
      <c r="G99" s="51">
        <f t="shared" si="10"/>
        <v>0</v>
      </c>
      <c r="H99" s="64">
        <v>0</v>
      </c>
      <c r="I99" s="51">
        <f t="shared" si="6"/>
        <v>0</v>
      </c>
      <c r="J99" s="64">
        <v>0</v>
      </c>
      <c r="K99" s="51">
        <f t="shared" si="7"/>
        <v>0</v>
      </c>
      <c r="L99" s="47">
        <f t="shared" si="9"/>
        <v>969.87</v>
      </c>
      <c r="M99" s="51">
        <f t="shared" si="4"/>
        <v>4.3593704302645622E-4</v>
      </c>
      <c r="N99" s="65"/>
    </row>
    <row r="100" spans="1:14">
      <c r="A100" s="42"/>
      <c r="B100" s="48" t="s">
        <v>157</v>
      </c>
      <c r="C100" s="61" t="s">
        <v>158</v>
      </c>
      <c r="D100" s="64">
        <v>2066.04</v>
      </c>
      <c r="E100" s="51">
        <f t="shared" si="8"/>
        <v>9.2864339383049235E-4</v>
      </c>
      <c r="F100" s="64">
        <v>0</v>
      </c>
      <c r="G100" s="51">
        <f t="shared" si="10"/>
        <v>0</v>
      </c>
      <c r="H100" s="64">
        <v>0</v>
      </c>
      <c r="I100" s="51">
        <f t="shared" si="6"/>
        <v>0</v>
      </c>
      <c r="J100" s="64">
        <v>0</v>
      </c>
      <c r="K100" s="51">
        <f t="shared" si="7"/>
        <v>0</v>
      </c>
      <c r="L100" s="47">
        <f t="shared" si="9"/>
        <v>2066.04</v>
      </c>
      <c r="M100" s="51">
        <f t="shared" si="4"/>
        <v>9.2864339383049235E-4</v>
      </c>
      <c r="N100" s="65"/>
    </row>
    <row r="101" spans="1:14">
      <c r="A101" s="42"/>
      <c r="B101" s="48" t="s">
        <v>159</v>
      </c>
      <c r="C101" s="61" t="s">
        <v>160</v>
      </c>
      <c r="D101" s="64">
        <v>832.5</v>
      </c>
      <c r="E101" s="51">
        <f t="shared" si="8"/>
        <v>3.7419199307074641E-4</v>
      </c>
      <c r="F101" s="64">
        <v>0</v>
      </c>
      <c r="G101" s="51">
        <f t="shared" si="10"/>
        <v>0</v>
      </c>
      <c r="H101" s="64">
        <v>0</v>
      </c>
      <c r="I101" s="51">
        <f t="shared" si="6"/>
        <v>0</v>
      </c>
      <c r="J101" s="64">
        <v>0</v>
      </c>
      <c r="K101" s="51">
        <f t="shared" si="7"/>
        <v>0</v>
      </c>
      <c r="L101" s="47">
        <f t="shared" si="9"/>
        <v>832.5</v>
      </c>
      <c r="M101" s="51">
        <f t="shared" si="4"/>
        <v>3.7419199307074641E-4</v>
      </c>
      <c r="N101" s="65"/>
    </row>
    <row r="102" spans="1:14">
      <c r="A102" s="42"/>
      <c r="B102" s="48" t="s">
        <v>161</v>
      </c>
      <c r="C102" s="61" t="s">
        <v>162</v>
      </c>
      <c r="D102" s="64">
        <v>3033.05</v>
      </c>
      <c r="E102" s="51">
        <f t="shared" si="8"/>
        <v>1.3632949244242972E-3</v>
      </c>
      <c r="F102" s="64">
        <v>0</v>
      </c>
      <c r="G102" s="51">
        <f t="shared" si="10"/>
        <v>0</v>
      </c>
      <c r="H102" s="64">
        <v>0</v>
      </c>
      <c r="I102" s="51">
        <f t="shared" si="6"/>
        <v>0</v>
      </c>
      <c r="J102" s="64">
        <v>0</v>
      </c>
      <c r="K102" s="51">
        <f t="shared" si="7"/>
        <v>0</v>
      </c>
      <c r="L102" s="47">
        <f t="shared" si="9"/>
        <v>3033.05</v>
      </c>
      <c r="M102" s="51">
        <f t="shared" si="4"/>
        <v>1.3632949244242972E-3</v>
      </c>
      <c r="N102" s="65"/>
    </row>
    <row r="103" spans="1:14" ht="26.55">
      <c r="A103" s="42"/>
      <c r="B103" s="48" t="s">
        <v>163</v>
      </c>
      <c r="C103" s="61" t="s">
        <v>164</v>
      </c>
      <c r="D103" s="64">
        <v>237</v>
      </c>
      <c r="E103" s="51">
        <f t="shared" si="8"/>
        <v>1.0652672955887915E-4</v>
      </c>
      <c r="F103" s="64">
        <v>0</v>
      </c>
      <c r="G103" s="51">
        <f t="shared" si="10"/>
        <v>0</v>
      </c>
      <c r="H103" s="64">
        <v>0</v>
      </c>
      <c r="I103" s="51">
        <f t="shared" si="6"/>
        <v>0</v>
      </c>
      <c r="J103" s="64">
        <v>0</v>
      </c>
      <c r="K103" s="51">
        <f t="shared" si="7"/>
        <v>0</v>
      </c>
      <c r="L103" s="47">
        <f t="shared" si="9"/>
        <v>237</v>
      </c>
      <c r="M103" s="51">
        <f t="shared" si="4"/>
        <v>1.0652672955887915E-4</v>
      </c>
      <c r="N103" s="65"/>
    </row>
    <row r="104" spans="1:14" ht="26.55">
      <c r="A104" s="42"/>
      <c r="B104" s="48" t="s">
        <v>165</v>
      </c>
      <c r="C104" s="61" t="s">
        <v>166</v>
      </c>
      <c r="D104" s="64">
        <v>1986.14</v>
      </c>
      <c r="E104" s="51">
        <f t="shared" si="8"/>
        <v>8.9272995209313186E-4</v>
      </c>
      <c r="F104" s="64">
        <v>0</v>
      </c>
      <c r="G104" s="51">
        <f t="shared" si="10"/>
        <v>0</v>
      </c>
      <c r="H104" s="64">
        <v>0</v>
      </c>
      <c r="I104" s="51">
        <f t="shared" si="6"/>
        <v>0</v>
      </c>
      <c r="J104" s="64">
        <v>0</v>
      </c>
      <c r="K104" s="51">
        <f t="shared" si="7"/>
        <v>0</v>
      </c>
      <c r="L104" s="47">
        <f t="shared" si="9"/>
        <v>1986.14</v>
      </c>
      <c r="M104" s="51">
        <f t="shared" si="4"/>
        <v>8.9272995209313186E-4</v>
      </c>
      <c r="N104" s="65"/>
    </row>
    <row r="105" spans="1:14">
      <c r="A105" s="42"/>
      <c r="B105" s="48" t="s">
        <v>167</v>
      </c>
      <c r="C105" s="61" t="s">
        <v>168</v>
      </c>
      <c r="D105" s="64">
        <v>9764.4</v>
      </c>
      <c r="E105" s="51">
        <f t="shared" si="8"/>
        <v>4.3889012578258212E-3</v>
      </c>
      <c r="F105" s="64">
        <v>0</v>
      </c>
      <c r="G105" s="51">
        <f t="shared" si="10"/>
        <v>0</v>
      </c>
      <c r="H105" s="64">
        <v>0</v>
      </c>
      <c r="I105" s="51">
        <f t="shared" si="6"/>
        <v>0</v>
      </c>
      <c r="J105" s="64">
        <v>0</v>
      </c>
      <c r="K105" s="51">
        <f t="shared" si="7"/>
        <v>0</v>
      </c>
      <c r="L105" s="47">
        <f t="shared" si="9"/>
        <v>9764.4</v>
      </c>
      <c r="M105" s="51">
        <f t="shared" si="4"/>
        <v>4.3889012578258212E-3</v>
      </c>
      <c r="N105" s="65"/>
    </row>
    <row r="106" spans="1:14">
      <c r="A106" s="42"/>
      <c r="B106" s="48" t="s">
        <v>169</v>
      </c>
      <c r="C106" s="61" t="s">
        <v>170</v>
      </c>
      <c r="D106" s="64">
        <v>0</v>
      </c>
      <c r="E106" s="51">
        <f t="shared" si="8"/>
        <v>0</v>
      </c>
      <c r="F106" s="64">
        <v>0</v>
      </c>
      <c r="G106" s="51">
        <f t="shared" si="10"/>
        <v>0</v>
      </c>
      <c r="H106" s="64">
        <v>0</v>
      </c>
      <c r="I106" s="51">
        <f t="shared" si="6"/>
        <v>0</v>
      </c>
      <c r="J106" s="64">
        <v>0</v>
      </c>
      <c r="K106" s="51">
        <f t="shared" si="7"/>
        <v>0</v>
      </c>
      <c r="L106" s="47">
        <f t="shared" si="9"/>
        <v>0</v>
      </c>
      <c r="M106" s="51">
        <f t="shared" si="4"/>
        <v>0</v>
      </c>
      <c r="N106" s="65"/>
    </row>
    <row r="107" spans="1:14">
      <c r="A107" s="42"/>
      <c r="B107" s="48" t="s">
        <v>171</v>
      </c>
      <c r="C107" s="61" t="s">
        <v>172</v>
      </c>
      <c r="D107" s="64">
        <v>0</v>
      </c>
      <c r="E107" s="51">
        <f t="shared" si="8"/>
        <v>0</v>
      </c>
      <c r="F107" s="64">
        <v>0</v>
      </c>
      <c r="G107" s="51">
        <f t="shared" si="10"/>
        <v>0</v>
      </c>
      <c r="H107" s="64">
        <v>0</v>
      </c>
      <c r="I107" s="51">
        <f t="shared" si="6"/>
        <v>0</v>
      </c>
      <c r="J107" s="64">
        <v>0</v>
      </c>
      <c r="K107" s="51">
        <f t="shared" si="7"/>
        <v>0</v>
      </c>
      <c r="L107" s="47">
        <f t="shared" si="9"/>
        <v>0</v>
      </c>
      <c r="M107" s="51">
        <f t="shared" si="4"/>
        <v>0</v>
      </c>
      <c r="N107" s="65"/>
    </row>
    <row r="108" spans="1:14">
      <c r="A108" s="42"/>
      <c r="B108" s="48" t="s">
        <v>173</v>
      </c>
      <c r="C108" s="61" t="s">
        <v>174</v>
      </c>
      <c r="D108" s="64">
        <v>0</v>
      </c>
      <c r="E108" s="51">
        <f t="shared" si="8"/>
        <v>0</v>
      </c>
      <c r="F108" s="64">
        <v>0</v>
      </c>
      <c r="G108" s="51">
        <f t="shared" si="10"/>
        <v>0</v>
      </c>
      <c r="H108" s="64">
        <v>0</v>
      </c>
      <c r="I108" s="51">
        <f t="shared" si="6"/>
        <v>0</v>
      </c>
      <c r="J108" s="64">
        <v>0</v>
      </c>
      <c r="K108" s="51">
        <f t="shared" si="7"/>
        <v>0</v>
      </c>
      <c r="L108" s="47">
        <f t="shared" si="9"/>
        <v>0</v>
      </c>
      <c r="M108" s="51">
        <f t="shared" si="4"/>
        <v>0</v>
      </c>
      <c r="N108" s="65"/>
    </row>
    <row r="109" spans="1:14">
      <c r="A109" s="42"/>
      <c r="B109" s="43" t="s">
        <v>175</v>
      </c>
      <c r="C109" s="60" t="s">
        <v>176</v>
      </c>
      <c r="D109" s="66">
        <f>SUM(D110:D150)</f>
        <v>281928.75</v>
      </c>
      <c r="E109" s="46">
        <f t="shared" si="8"/>
        <v>0.12672129833807111</v>
      </c>
      <c r="F109" s="66">
        <f>SUM(F110:F150)</f>
        <v>0</v>
      </c>
      <c r="G109" s="46">
        <f t="shared" si="10"/>
        <v>0</v>
      </c>
      <c r="H109" s="66">
        <f>SUM(H110:H150)</f>
        <v>0</v>
      </c>
      <c r="I109" s="46">
        <f t="shared" si="6"/>
        <v>0</v>
      </c>
      <c r="J109" s="66">
        <f>SUM(J110:J150)</f>
        <v>0</v>
      </c>
      <c r="K109" s="46">
        <f t="shared" si="7"/>
        <v>0</v>
      </c>
      <c r="L109" s="47">
        <f t="shared" si="9"/>
        <v>281928.75</v>
      </c>
      <c r="M109" s="46">
        <f t="shared" ref="M109:M124" si="11">SUM(L109/$L$292)</f>
        <v>0.12672129833807111</v>
      </c>
      <c r="N109" s="65"/>
    </row>
    <row r="110" spans="1:14">
      <c r="A110" s="11"/>
      <c r="B110" s="48" t="s">
        <v>177</v>
      </c>
      <c r="C110" s="61" t="s">
        <v>178</v>
      </c>
      <c r="D110" s="64">
        <v>53863.43</v>
      </c>
      <c r="E110" s="51">
        <f t="shared" si="8"/>
        <v>2.4210527597989948E-2</v>
      </c>
      <c r="F110" s="64">
        <v>0</v>
      </c>
      <c r="G110" s="51">
        <f t="shared" si="10"/>
        <v>0</v>
      </c>
      <c r="H110" s="64">
        <v>0</v>
      </c>
      <c r="I110" s="51">
        <f t="shared" si="6"/>
        <v>0</v>
      </c>
      <c r="J110" s="64">
        <v>0</v>
      </c>
      <c r="K110" s="51">
        <f t="shared" si="7"/>
        <v>0</v>
      </c>
      <c r="L110" s="47">
        <f t="shared" si="9"/>
        <v>53863.43</v>
      </c>
      <c r="M110" s="51">
        <f t="shared" si="11"/>
        <v>2.4210527597989948E-2</v>
      </c>
      <c r="N110" s="65"/>
    </row>
    <row r="111" spans="1:14">
      <c r="A111" s="11"/>
      <c r="B111" s="48" t="s">
        <v>179</v>
      </c>
      <c r="C111" s="61" t="s">
        <v>180</v>
      </c>
      <c r="D111" s="64">
        <v>0</v>
      </c>
      <c r="E111" s="51">
        <f t="shared" si="8"/>
        <v>0</v>
      </c>
      <c r="F111" s="64">
        <v>0</v>
      </c>
      <c r="G111" s="51">
        <f t="shared" si="10"/>
        <v>0</v>
      </c>
      <c r="H111" s="64">
        <v>0</v>
      </c>
      <c r="I111" s="51">
        <f t="shared" si="6"/>
        <v>0</v>
      </c>
      <c r="J111" s="64">
        <v>0</v>
      </c>
      <c r="K111" s="51">
        <f t="shared" si="7"/>
        <v>0</v>
      </c>
      <c r="L111" s="47">
        <f t="shared" si="9"/>
        <v>0</v>
      </c>
      <c r="M111" s="51">
        <f t="shared" si="11"/>
        <v>0</v>
      </c>
      <c r="N111" s="65"/>
    </row>
    <row r="112" spans="1:14">
      <c r="A112" s="11"/>
      <c r="B112" s="48" t="s">
        <v>181</v>
      </c>
      <c r="C112" s="61" t="s">
        <v>182</v>
      </c>
      <c r="D112" s="64">
        <v>0</v>
      </c>
      <c r="E112" s="51">
        <f t="shared" si="8"/>
        <v>0</v>
      </c>
      <c r="F112" s="64">
        <v>0</v>
      </c>
      <c r="G112" s="51">
        <f t="shared" si="10"/>
        <v>0</v>
      </c>
      <c r="H112" s="64">
        <v>0</v>
      </c>
      <c r="I112" s="51">
        <f t="shared" si="6"/>
        <v>0</v>
      </c>
      <c r="J112" s="64">
        <v>0</v>
      </c>
      <c r="K112" s="51">
        <f t="shared" si="7"/>
        <v>0</v>
      </c>
      <c r="L112" s="47">
        <f t="shared" si="9"/>
        <v>0</v>
      </c>
      <c r="M112" s="51">
        <f t="shared" si="11"/>
        <v>0</v>
      </c>
      <c r="N112" s="65"/>
    </row>
    <row r="113" spans="1:14">
      <c r="A113" s="11"/>
      <c r="B113" s="48" t="s">
        <v>183</v>
      </c>
      <c r="C113" s="61" t="s">
        <v>184</v>
      </c>
      <c r="D113" s="64">
        <v>0</v>
      </c>
      <c r="E113" s="51">
        <f t="shared" si="8"/>
        <v>0</v>
      </c>
      <c r="F113" s="64">
        <v>0</v>
      </c>
      <c r="G113" s="51">
        <f t="shared" si="10"/>
        <v>0</v>
      </c>
      <c r="H113" s="64">
        <v>0</v>
      </c>
      <c r="I113" s="51">
        <f t="shared" si="6"/>
        <v>0</v>
      </c>
      <c r="J113" s="64">
        <v>0</v>
      </c>
      <c r="K113" s="51">
        <f t="shared" si="7"/>
        <v>0</v>
      </c>
      <c r="L113" s="47">
        <f t="shared" si="9"/>
        <v>0</v>
      </c>
      <c r="M113" s="51">
        <f t="shared" si="11"/>
        <v>0</v>
      </c>
      <c r="N113" s="65"/>
    </row>
    <row r="114" spans="1:14">
      <c r="A114" s="11"/>
      <c r="B114" s="48" t="s">
        <v>185</v>
      </c>
      <c r="C114" s="61" t="s">
        <v>186</v>
      </c>
      <c r="D114" s="64">
        <v>0</v>
      </c>
      <c r="E114" s="51">
        <f t="shared" si="8"/>
        <v>0</v>
      </c>
      <c r="F114" s="64">
        <v>0</v>
      </c>
      <c r="G114" s="51">
        <f t="shared" si="10"/>
        <v>0</v>
      </c>
      <c r="H114" s="64">
        <v>0</v>
      </c>
      <c r="I114" s="51">
        <f t="shared" si="6"/>
        <v>0</v>
      </c>
      <c r="J114" s="64">
        <v>0</v>
      </c>
      <c r="K114" s="51">
        <f t="shared" si="7"/>
        <v>0</v>
      </c>
      <c r="L114" s="47">
        <f t="shared" si="9"/>
        <v>0</v>
      </c>
      <c r="M114" s="51">
        <f t="shared" si="11"/>
        <v>0</v>
      </c>
      <c r="N114" s="65"/>
    </row>
    <row r="115" spans="1:14">
      <c r="A115" s="11"/>
      <c r="B115" s="48" t="s">
        <v>187</v>
      </c>
      <c r="C115" s="61" t="s">
        <v>188</v>
      </c>
      <c r="D115" s="64">
        <v>125204.42</v>
      </c>
      <c r="E115" s="51">
        <f t="shared" si="8"/>
        <v>5.6276866619900084E-2</v>
      </c>
      <c r="F115" s="64">
        <v>0</v>
      </c>
      <c r="G115" s="51">
        <f t="shared" si="10"/>
        <v>0</v>
      </c>
      <c r="H115" s="64">
        <v>0</v>
      </c>
      <c r="I115" s="51">
        <f t="shared" si="6"/>
        <v>0</v>
      </c>
      <c r="J115" s="64">
        <v>0</v>
      </c>
      <c r="K115" s="51">
        <f t="shared" si="7"/>
        <v>0</v>
      </c>
      <c r="L115" s="47">
        <f t="shared" si="9"/>
        <v>125204.42</v>
      </c>
      <c r="M115" s="51">
        <f t="shared" si="11"/>
        <v>5.6276866619900084E-2</v>
      </c>
      <c r="N115" s="65"/>
    </row>
    <row r="116" spans="1:14">
      <c r="A116" s="11"/>
      <c r="B116" s="48" t="s">
        <v>189</v>
      </c>
      <c r="C116" s="61" t="s">
        <v>190</v>
      </c>
      <c r="D116" s="64">
        <v>0</v>
      </c>
      <c r="E116" s="51">
        <f t="shared" si="8"/>
        <v>0</v>
      </c>
      <c r="F116" s="64">
        <v>0</v>
      </c>
      <c r="G116" s="51">
        <f t="shared" ref="G116:G126" si="12">SUM(F116/$L$292)</f>
        <v>0</v>
      </c>
      <c r="H116" s="64">
        <v>0</v>
      </c>
      <c r="I116" s="51">
        <f t="shared" ref="I116:I179" si="13">SUM(H116/$L$292)</f>
        <v>0</v>
      </c>
      <c r="J116" s="64">
        <v>0</v>
      </c>
      <c r="K116" s="51">
        <f t="shared" ref="K116:M131" si="14">SUM(J116/$L$292)</f>
        <v>0</v>
      </c>
      <c r="L116" s="47">
        <f t="shared" si="9"/>
        <v>0</v>
      </c>
      <c r="M116" s="51">
        <f t="shared" si="11"/>
        <v>0</v>
      </c>
      <c r="N116" s="65"/>
    </row>
    <row r="117" spans="1:14">
      <c r="A117" s="11"/>
      <c r="B117" s="48" t="s">
        <v>191</v>
      </c>
      <c r="C117" s="61" t="s">
        <v>192</v>
      </c>
      <c r="D117" s="64">
        <v>0</v>
      </c>
      <c r="E117" s="51">
        <f t="shared" si="8"/>
        <v>0</v>
      </c>
      <c r="F117" s="64">
        <v>0</v>
      </c>
      <c r="G117" s="51">
        <f t="shared" si="12"/>
        <v>0</v>
      </c>
      <c r="H117" s="64">
        <v>0</v>
      </c>
      <c r="I117" s="51">
        <f t="shared" si="13"/>
        <v>0</v>
      </c>
      <c r="J117" s="64">
        <v>0</v>
      </c>
      <c r="K117" s="51">
        <f t="shared" si="14"/>
        <v>0</v>
      </c>
      <c r="L117" s="47">
        <f t="shared" si="9"/>
        <v>0</v>
      </c>
      <c r="M117" s="51">
        <f t="shared" si="11"/>
        <v>0</v>
      </c>
      <c r="N117" s="65"/>
    </row>
    <row r="118" spans="1:14">
      <c r="A118" s="11"/>
      <c r="B118" s="48" t="s">
        <v>193</v>
      </c>
      <c r="C118" s="61" t="s">
        <v>194</v>
      </c>
      <c r="D118" s="64">
        <v>0</v>
      </c>
      <c r="E118" s="51">
        <f t="shared" si="8"/>
        <v>0</v>
      </c>
      <c r="F118" s="64">
        <v>0</v>
      </c>
      <c r="G118" s="51">
        <f t="shared" si="12"/>
        <v>0</v>
      </c>
      <c r="H118" s="64">
        <v>0</v>
      </c>
      <c r="I118" s="51">
        <f t="shared" si="13"/>
        <v>0</v>
      </c>
      <c r="J118" s="64">
        <v>0</v>
      </c>
      <c r="K118" s="51">
        <f t="shared" si="14"/>
        <v>0</v>
      </c>
      <c r="L118" s="47">
        <f t="shared" si="9"/>
        <v>0</v>
      </c>
      <c r="M118" s="51">
        <f t="shared" si="11"/>
        <v>0</v>
      </c>
      <c r="N118" s="65"/>
    </row>
    <row r="119" spans="1:14">
      <c r="A119" s="11"/>
      <c r="B119" s="48" t="s">
        <v>195</v>
      </c>
      <c r="C119" s="61" t="s">
        <v>196</v>
      </c>
      <c r="D119" s="64">
        <v>0</v>
      </c>
      <c r="E119" s="51">
        <f t="shared" si="8"/>
        <v>0</v>
      </c>
      <c r="F119" s="64">
        <v>0</v>
      </c>
      <c r="G119" s="51">
        <f t="shared" si="12"/>
        <v>0</v>
      </c>
      <c r="H119" s="64">
        <v>0</v>
      </c>
      <c r="I119" s="51">
        <f t="shared" si="13"/>
        <v>0</v>
      </c>
      <c r="J119" s="64">
        <v>0</v>
      </c>
      <c r="K119" s="51">
        <f t="shared" si="14"/>
        <v>0</v>
      </c>
      <c r="L119" s="47">
        <f t="shared" si="9"/>
        <v>0</v>
      </c>
      <c r="M119" s="51">
        <f t="shared" si="11"/>
        <v>0</v>
      </c>
      <c r="N119" s="65"/>
    </row>
    <row r="120" spans="1:14">
      <c r="A120" s="11"/>
      <c r="B120" s="48" t="s">
        <v>197</v>
      </c>
      <c r="C120" s="67" t="s">
        <v>198</v>
      </c>
      <c r="D120" s="64">
        <v>3327.55</v>
      </c>
      <c r="E120" s="51">
        <f t="shared" si="8"/>
        <v>1.4956667465976722E-3</v>
      </c>
      <c r="F120" s="64">
        <v>0</v>
      </c>
      <c r="G120" s="51">
        <f t="shared" si="12"/>
        <v>0</v>
      </c>
      <c r="H120" s="64">
        <v>0</v>
      </c>
      <c r="I120" s="51">
        <f t="shared" si="13"/>
        <v>0</v>
      </c>
      <c r="J120" s="64">
        <v>0</v>
      </c>
      <c r="K120" s="51">
        <f t="shared" si="14"/>
        <v>0</v>
      </c>
      <c r="L120" s="47">
        <f t="shared" si="9"/>
        <v>3327.55</v>
      </c>
      <c r="M120" s="51">
        <f t="shared" si="11"/>
        <v>1.4956667465976722E-3</v>
      </c>
      <c r="N120" s="65"/>
    </row>
    <row r="121" spans="1:14">
      <c r="A121" s="11"/>
      <c r="B121" s="48" t="s">
        <v>199</v>
      </c>
      <c r="C121" s="67" t="s">
        <v>200</v>
      </c>
      <c r="D121" s="64">
        <v>0</v>
      </c>
      <c r="E121" s="51">
        <f t="shared" si="8"/>
        <v>0</v>
      </c>
      <c r="F121" s="64">
        <v>0</v>
      </c>
      <c r="G121" s="51">
        <f t="shared" si="12"/>
        <v>0</v>
      </c>
      <c r="H121" s="64">
        <v>0</v>
      </c>
      <c r="I121" s="51">
        <f t="shared" si="13"/>
        <v>0</v>
      </c>
      <c r="J121" s="64">
        <v>0</v>
      </c>
      <c r="K121" s="51">
        <f t="shared" si="14"/>
        <v>0</v>
      </c>
      <c r="L121" s="47">
        <f t="shared" si="9"/>
        <v>0</v>
      </c>
      <c r="M121" s="51">
        <f t="shared" si="11"/>
        <v>0</v>
      </c>
      <c r="N121" s="65"/>
    </row>
    <row r="122" spans="1:14">
      <c r="A122" s="11"/>
      <c r="B122" s="48" t="s">
        <v>201</v>
      </c>
      <c r="C122" s="61" t="s">
        <v>202</v>
      </c>
      <c r="D122" s="64">
        <v>0</v>
      </c>
      <c r="E122" s="51">
        <f t="shared" si="8"/>
        <v>0</v>
      </c>
      <c r="F122" s="64">
        <v>0</v>
      </c>
      <c r="G122" s="51">
        <f t="shared" si="12"/>
        <v>0</v>
      </c>
      <c r="H122" s="64">
        <v>0</v>
      </c>
      <c r="I122" s="51">
        <f t="shared" si="13"/>
        <v>0</v>
      </c>
      <c r="J122" s="64">
        <v>0</v>
      </c>
      <c r="K122" s="51">
        <f t="shared" si="14"/>
        <v>0</v>
      </c>
      <c r="L122" s="47">
        <f t="shared" si="9"/>
        <v>0</v>
      </c>
      <c r="M122" s="51">
        <f t="shared" si="11"/>
        <v>0</v>
      </c>
      <c r="N122" s="65"/>
    </row>
    <row r="123" spans="1:14">
      <c r="A123" s="11"/>
      <c r="B123" s="48" t="s">
        <v>203</v>
      </c>
      <c r="C123" s="67" t="s">
        <v>204</v>
      </c>
      <c r="D123" s="64">
        <v>0</v>
      </c>
      <c r="E123" s="51">
        <f t="shared" si="8"/>
        <v>0</v>
      </c>
      <c r="F123" s="64">
        <v>0</v>
      </c>
      <c r="G123" s="51">
        <f t="shared" si="12"/>
        <v>0</v>
      </c>
      <c r="H123" s="64">
        <v>0</v>
      </c>
      <c r="I123" s="51">
        <f t="shared" si="13"/>
        <v>0</v>
      </c>
      <c r="J123" s="64">
        <v>0</v>
      </c>
      <c r="K123" s="51">
        <f t="shared" si="14"/>
        <v>0</v>
      </c>
      <c r="L123" s="47">
        <f t="shared" si="9"/>
        <v>0</v>
      </c>
      <c r="M123" s="51">
        <f t="shared" si="11"/>
        <v>0</v>
      </c>
      <c r="N123" s="65"/>
    </row>
    <row r="124" spans="1:14">
      <c r="A124" s="11"/>
      <c r="B124" s="48" t="s">
        <v>205</v>
      </c>
      <c r="C124" s="61" t="s">
        <v>206</v>
      </c>
      <c r="D124" s="64">
        <v>0</v>
      </c>
      <c r="E124" s="51">
        <f t="shared" si="8"/>
        <v>0</v>
      </c>
      <c r="F124" s="64">
        <v>0</v>
      </c>
      <c r="G124" s="51">
        <f t="shared" si="12"/>
        <v>0</v>
      </c>
      <c r="H124" s="64">
        <v>0</v>
      </c>
      <c r="I124" s="51">
        <f t="shared" si="13"/>
        <v>0</v>
      </c>
      <c r="J124" s="64">
        <v>0</v>
      </c>
      <c r="K124" s="51">
        <f t="shared" si="14"/>
        <v>0</v>
      </c>
      <c r="L124" s="47">
        <f t="shared" si="9"/>
        <v>0</v>
      </c>
      <c r="M124" s="51">
        <f t="shared" si="11"/>
        <v>0</v>
      </c>
      <c r="N124" s="65"/>
    </row>
    <row r="125" spans="1:14">
      <c r="A125" s="11"/>
      <c r="B125" s="48" t="s">
        <v>207</v>
      </c>
      <c r="C125" s="61" t="s">
        <v>208</v>
      </c>
      <c r="D125" s="64">
        <v>2664.48</v>
      </c>
      <c r="E125" s="51">
        <f t="shared" si="8"/>
        <v>1.1976301281647356E-3</v>
      </c>
      <c r="F125" s="64">
        <v>0</v>
      </c>
      <c r="G125" s="51">
        <f t="shared" si="12"/>
        <v>0</v>
      </c>
      <c r="H125" s="64">
        <v>0</v>
      </c>
      <c r="I125" s="51">
        <f t="shared" si="13"/>
        <v>0</v>
      </c>
      <c r="J125" s="64">
        <v>0</v>
      </c>
      <c r="K125" s="51">
        <f t="shared" si="14"/>
        <v>0</v>
      </c>
      <c r="L125" s="47">
        <f t="shared" si="9"/>
        <v>2664.48</v>
      </c>
      <c r="M125" s="51">
        <f t="shared" si="14"/>
        <v>1.1976301281647356E-3</v>
      </c>
      <c r="N125" s="65"/>
    </row>
    <row r="126" spans="1:14" ht="26.55">
      <c r="A126" s="11"/>
      <c r="B126" s="48" t="s">
        <v>209</v>
      </c>
      <c r="C126" s="61" t="s">
        <v>210</v>
      </c>
      <c r="D126" s="64">
        <v>17543.599999999999</v>
      </c>
      <c r="E126" s="51">
        <f t="shared" si="8"/>
        <v>7.8854950746377727E-3</v>
      </c>
      <c r="F126" s="64">
        <v>0</v>
      </c>
      <c r="G126" s="51">
        <f t="shared" si="12"/>
        <v>0</v>
      </c>
      <c r="H126" s="64">
        <v>0</v>
      </c>
      <c r="I126" s="51">
        <f t="shared" si="13"/>
        <v>0</v>
      </c>
      <c r="J126" s="64">
        <v>0</v>
      </c>
      <c r="K126" s="51">
        <f t="shared" si="14"/>
        <v>0</v>
      </c>
      <c r="L126" s="47">
        <f t="shared" si="9"/>
        <v>17543.599999999999</v>
      </c>
      <c r="M126" s="51">
        <f t="shared" si="14"/>
        <v>7.8854950746377727E-3</v>
      </c>
      <c r="N126" s="65"/>
    </row>
    <row r="127" spans="1:14">
      <c r="A127" s="11"/>
      <c r="B127" s="48" t="s">
        <v>211</v>
      </c>
      <c r="C127" s="61" t="s">
        <v>212</v>
      </c>
      <c r="D127" s="64">
        <v>34712.339999999997</v>
      </c>
      <c r="E127" s="51">
        <f t="shared" si="8"/>
        <v>1.5602498124623894E-2</v>
      </c>
      <c r="F127" s="64">
        <v>0</v>
      </c>
      <c r="G127" s="51">
        <f t="shared" si="8"/>
        <v>0</v>
      </c>
      <c r="H127" s="64">
        <v>0</v>
      </c>
      <c r="I127" s="51">
        <f t="shared" si="13"/>
        <v>0</v>
      </c>
      <c r="J127" s="64">
        <v>0</v>
      </c>
      <c r="K127" s="51">
        <f t="shared" si="14"/>
        <v>0</v>
      </c>
      <c r="L127" s="47">
        <f t="shared" si="9"/>
        <v>34712.339999999997</v>
      </c>
      <c r="M127" s="51">
        <f t="shared" si="14"/>
        <v>1.5602498124623894E-2</v>
      </c>
      <c r="N127" s="65"/>
    </row>
    <row r="128" spans="1:14">
      <c r="A128" s="11"/>
      <c r="B128" s="48" t="s">
        <v>213</v>
      </c>
      <c r="C128" s="61" t="s">
        <v>214</v>
      </c>
      <c r="D128" s="64">
        <v>44440.42</v>
      </c>
      <c r="E128" s="51">
        <f t="shared" ref="E128:G208" si="15">SUM(D128/$L$292)</f>
        <v>1.9975074273514786E-2</v>
      </c>
      <c r="F128" s="64">
        <v>0</v>
      </c>
      <c r="G128" s="51">
        <f t="shared" si="15"/>
        <v>0</v>
      </c>
      <c r="H128" s="64">
        <v>0</v>
      </c>
      <c r="I128" s="51">
        <f t="shared" si="13"/>
        <v>0</v>
      </c>
      <c r="J128" s="64">
        <v>0</v>
      </c>
      <c r="K128" s="51">
        <f t="shared" si="14"/>
        <v>0</v>
      </c>
      <c r="L128" s="47">
        <f t="shared" si="9"/>
        <v>44440.42</v>
      </c>
      <c r="M128" s="51">
        <f t="shared" si="14"/>
        <v>1.9975074273514786E-2</v>
      </c>
      <c r="N128" s="65"/>
    </row>
    <row r="129" spans="1:14">
      <c r="A129" s="11"/>
      <c r="B129" s="48" t="s">
        <v>215</v>
      </c>
      <c r="C129" s="61" t="s">
        <v>216</v>
      </c>
      <c r="D129" s="64">
        <v>0</v>
      </c>
      <c r="E129" s="51">
        <f t="shared" si="15"/>
        <v>0</v>
      </c>
      <c r="F129" s="64">
        <v>0</v>
      </c>
      <c r="G129" s="51">
        <f t="shared" si="15"/>
        <v>0</v>
      </c>
      <c r="H129" s="64">
        <v>0</v>
      </c>
      <c r="I129" s="51">
        <f t="shared" si="13"/>
        <v>0</v>
      </c>
      <c r="J129" s="64">
        <v>0</v>
      </c>
      <c r="K129" s="51">
        <f t="shared" si="14"/>
        <v>0</v>
      </c>
      <c r="L129" s="47">
        <f t="shared" si="9"/>
        <v>0</v>
      </c>
      <c r="M129" s="51">
        <f t="shared" si="14"/>
        <v>0</v>
      </c>
      <c r="N129" s="65"/>
    </row>
    <row r="130" spans="1:14">
      <c r="A130" s="11"/>
      <c r="B130" s="48" t="s">
        <v>217</v>
      </c>
      <c r="C130" s="62" t="s">
        <v>218</v>
      </c>
      <c r="D130" s="64">
        <v>172.51</v>
      </c>
      <c r="E130" s="51">
        <f t="shared" si="15"/>
        <v>7.7539772642203544E-5</v>
      </c>
      <c r="F130" s="64">
        <v>0</v>
      </c>
      <c r="G130" s="51">
        <f t="shared" si="15"/>
        <v>0</v>
      </c>
      <c r="H130" s="64">
        <v>0</v>
      </c>
      <c r="I130" s="51">
        <f t="shared" si="13"/>
        <v>0</v>
      </c>
      <c r="J130" s="64">
        <v>0</v>
      </c>
      <c r="K130" s="51">
        <f t="shared" si="14"/>
        <v>0</v>
      </c>
      <c r="L130" s="47">
        <f t="shared" si="9"/>
        <v>172.51</v>
      </c>
      <c r="M130" s="51">
        <f t="shared" si="14"/>
        <v>7.7539772642203544E-5</v>
      </c>
      <c r="N130" s="65"/>
    </row>
    <row r="131" spans="1:14">
      <c r="A131" s="11"/>
      <c r="B131" s="48" t="s">
        <v>219</v>
      </c>
      <c r="C131" s="62" t="s">
        <v>218</v>
      </c>
      <c r="D131" s="64"/>
      <c r="E131" s="51">
        <f t="shared" si="15"/>
        <v>0</v>
      </c>
      <c r="F131" s="64"/>
      <c r="G131" s="51">
        <f t="shared" si="15"/>
        <v>0</v>
      </c>
      <c r="H131" s="64"/>
      <c r="I131" s="51">
        <f t="shared" si="13"/>
        <v>0</v>
      </c>
      <c r="J131" s="64"/>
      <c r="K131" s="51">
        <f t="shared" si="14"/>
        <v>0</v>
      </c>
      <c r="L131" s="47">
        <f t="shared" si="9"/>
        <v>0</v>
      </c>
      <c r="M131" s="51">
        <f t="shared" si="14"/>
        <v>0</v>
      </c>
      <c r="N131" s="65"/>
    </row>
    <row r="132" spans="1:14">
      <c r="A132" s="11"/>
      <c r="B132" s="48" t="s">
        <v>220</v>
      </c>
      <c r="C132" s="62" t="s">
        <v>218</v>
      </c>
      <c r="D132" s="64"/>
      <c r="E132" s="51">
        <f t="shared" si="15"/>
        <v>0</v>
      </c>
      <c r="F132" s="64"/>
      <c r="G132" s="51">
        <f t="shared" si="15"/>
        <v>0</v>
      </c>
      <c r="H132" s="64"/>
      <c r="I132" s="51">
        <f t="shared" si="13"/>
        <v>0</v>
      </c>
      <c r="J132" s="64"/>
      <c r="K132" s="51">
        <f t="shared" ref="K132:M166" si="16">SUM(J132/$L$292)</f>
        <v>0</v>
      </c>
      <c r="L132" s="47">
        <f t="shared" si="9"/>
        <v>0</v>
      </c>
      <c r="M132" s="51">
        <f t="shared" si="16"/>
        <v>0</v>
      </c>
      <c r="N132" s="65"/>
    </row>
    <row r="133" spans="1:14">
      <c r="A133" s="11"/>
      <c r="B133" s="48" t="s">
        <v>221</v>
      </c>
      <c r="C133" s="62" t="s">
        <v>218</v>
      </c>
      <c r="D133" s="64"/>
      <c r="E133" s="51">
        <f t="shared" si="15"/>
        <v>0</v>
      </c>
      <c r="F133" s="64"/>
      <c r="G133" s="51">
        <f t="shared" si="15"/>
        <v>0</v>
      </c>
      <c r="H133" s="64"/>
      <c r="I133" s="51">
        <f t="shared" si="13"/>
        <v>0</v>
      </c>
      <c r="J133" s="64"/>
      <c r="K133" s="51">
        <f t="shared" si="16"/>
        <v>0</v>
      </c>
      <c r="L133" s="47">
        <f t="shared" si="9"/>
        <v>0</v>
      </c>
      <c r="M133" s="51">
        <f t="shared" si="16"/>
        <v>0</v>
      </c>
      <c r="N133" s="65"/>
    </row>
    <row r="134" spans="1:14">
      <c r="A134" s="11"/>
      <c r="B134" s="48" t="s">
        <v>222</v>
      </c>
      <c r="C134" s="62" t="s">
        <v>218</v>
      </c>
      <c r="D134" s="64"/>
      <c r="E134" s="51">
        <f t="shared" si="15"/>
        <v>0</v>
      </c>
      <c r="F134" s="64"/>
      <c r="G134" s="51">
        <f t="shared" si="15"/>
        <v>0</v>
      </c>
      <c r="H134" s="64"/>
      <c r="I134" s="51">
        <f t="shared" si="13"/>
        <v>0</v>
      </c>
      <c r="J134" s="64"/>
      <c r="K134" s="51">
        <f t="shared" si="16"/>
        <v>0</v>
      </c>
      <c r="L134" s="47">
        <f t="shared" si="9"/>
        <v>0</v>
      </c>
      <c r="M134" s="51">
        <f t="shared" si="16"/>
        <v>0</v>
      </c>
      <c r="N134" s="65"/>
    </row>
    <row r="135" spans="1:14">
      <c r="A135" s="11"/>
      <c r="B135" s="48" t="s">
        <v>223</v>
      </c>
      <c r="C135" s="62" t="s">
        <v>218</v>
      </c>
      <c r="D135" s="64"/>
      <c r="E135" s="51">
        <f t="shared" si="15"/>
        <v>0</v>
      </c>
      <c r="F135" s="64"/>
      <c r="G135" s="51">
        <f t="shared" si="15"/>
        <v>0</v>
      </c>
      <c r="H135" s="64"/>
      <c r="I135" s="51">
        <f t="shared" si="13"/>
        <v>0</v>
      </c>
      <c r="J135" s="64"/>
      <c r="K135" s="51">
        <f t="shared" si="16"/>
        <v>0</v>
      </c>
      <c r="L135" s="47">
        <f t="shared" si="9"/>
        <v>0</v>
      </c>
      <c r="M135" s="51">
        <f t="shared" si="16"/>
        <v>0</v>
      </c>
      <c r="N135" s="65"/>
    </row>
    <row r="136" spans="1:14">
      <c r="A136" s="11"/>
      <c r="B136" s="48" t="s">
        <v>224</v>
      </c>
      <c r="C136" s="62" t="s">
        <v>218</v>
      </c>
      <c r="D136" s="64"/>
      <c r="E136" s="51">
        <f t="shared" si="15"/>
        <v>0</v>
      </c>
      <c r="F136" s="64"/>
      <c r="G136" s="51">
        <f t="shared" si="15"/>
        <v>0</v>
      </c>
      <c r="H136" s="64"/>
      <c r="I136" s="51">
        <f t="shared" si="13"/>
        <v>0</v>
      </c>
      <c r="J136" s="64"/>
      <c r="K136" s="51">
        <f t="shared" si="16"/>
        <v>0</v>
      </c>
      <c r="L136" s="47">
        <f t="shared" si="9"/>
        <v>0</v>
      </c>
      <c r="M136" s="51">
        <f t="shared" si="16"/>
        <v>0</v>
      </c>
      <c r="N136" s="65"/>
    </row>
    <row r="137" spans="1:14">
      <c r="A137" s="11"/>
      <c r="B137" s="48" t="s">
        <v>225</v>
      </c>
      <c r="C137" s="62" t="s">
        <v>218</v>
      </c>
      <c r="D137" s="64"/>
      <c r="E137" s="51">
        <f t="shared" si="15"/>
        <v>0</v>
      </c>
      <c r="F137" s="64"/>
      <c r="G137" s="51">
        <f t="shared" si="15"/>
        <v>0</v>
      </c>
      <c r="H137" s="64"/>
      <c r="I137" s="51">
        <f t="shared" si="13"/>
        <v>0</v>
      </c>
      <c r="J137" s="64"/>
      <c r="K137" s="51">
        <f t="shared" si="16"/>
        <v>0</v>
      </c>
      <c r="L137" s="47">
        <f t="shared" si="9"/>
        <v>0</v>
      </c>
      <c r="M137" s="51">
        <f t="shared" si="16"/>
        <v>0</v>
      </c>
      <c r="N137" s="65"/>
    </row>
    <row r="138" spans="1:14">
      <c r="A138" s="11"/>
      <c r="B138" s="48" t="s">
        <v>226</v>
      </c>
      <c r="C138" s="62" t="s">
        <v>218</v>
      </c>
      <c r="D138" s="64"/>
      <c r="E138" s="51">
        <f t="shared" si="15"/>
        <v>0</v>
      </c>
      <c r="F138" s="64"/>
      <c r="G138" s="51">
        <f t="shared" si="15"/>
        <v>0</v>
      </c>
      <c r="H138" s="64"/>
      <c r="I138" s="51">
        <f t="shared" si="13"/>
        <v>0</v>
      </c>
      <c r="J138" s="64"/>
      <c r="K138" s="51">
        <f t="shared" si="16"/>
        <v>0</v>
      </c>
      <c r="L138" s="47">
        <f t="shared" si="9"/>
        <v>0</v>
      </c>
      <c r="M138" s="51">
        <f t="shared" si="16"/>
        <v>0</v>
      </c>
      <c r="N138" s="65"/>
    </row>
    <row r="139" spans="1:14">
      <c r="A139" s="11"/>
      <c r="B139" s="48" t="s">
        <v>227</v>
      </c>
      <c r="C139" s="62" t="s">
        <v>218</v>
      </c>
      <c r="D139" s="64"/>
      <c r="E139" s="51">
        <f t="shared" si="15"/>
        <v>0</v>
      </c>
      <c r="F139" s="64"/>
      <c r="G139" s="51">
        <f t="shared" si="15"/>
        <v>0</v>
      </c>
      <c r="H139" s="64"/>
      <c r="I139" s="51">
        <f t="shared" si="13"/>
        <v>0</v>
      </c>
      <c r="J139" s="64"/>
      <c r="K139" s="51">
        <f t="shared" si="16"/>
        <v>0</v>
      </c>
      <c r="L139" s="47">
        <f t="shared" si="9"/>
        <v>0</v>
      </c>
      <c r="M139" s="51">
        <f t="shared" si="16"/>
        <v>0</v>
      </c>
      <c r="N139" s="65"/>
    </row>
    <row r="140" spans="1:14">
      <c r="A140" s="11"/>
      <c r="B140" s="48" t="s">
        <v>228</v>
      </c>
      <c r="C140" s="62" t="s">
        <v>218</v>
      </c>
      <c r="D140" s="64"/>
      <c r="E140" s="51">
        <f t="shared" si="15"/>
        <v>0</v>
      </c>
      <c r="F140" s="64"/>
      <c r="G140" s="51">
        <f t="shared" si="15"/>
        <v>0</v>
      </c>
      <c r="H140" s="64"/>
      <c r="I140" s="51">
        <f t="shared" si="13"/>
        <v>0</v>
      </c>
      <c r="J140" s="64"/>
      <c r="K140" s="51">
        <f t="shared" si="16"/>
        <v>0</v>
      </c>
      <c r="L140" s="47">
        <f t="shared" si="9"/>
        <v>0</v>
      </c>
      <c r="M140" s="51">
        <f t="shared" si="16"/>
        <v>0</v>
      </c>
      <c r="N140" s="65"/>
    </row>
    <row r="141" spans="1:14">
      <c r="A141" s="11"/>
      <c r="B141" s="48" t="s">
        <v>229</v>
      </c>
      <c r="C141" s="62" t="s">
        <v>218</v>
      </c>
      <c r="D141" s="64"/>
      <c r="E141" s="51">
        <f t="shared" si="15"/>
        <v>0</v>
      </c>
      <c r="F141" s="64"/>
      <c r="G141" s="51">
        <f t="shared" si="15"/>
        <v>0</v>
      </c>
      <c r="H141" s="64"/>
      <c r="I141" s="51">
        <f t="shared" si="13"/>
        <v>0</v>
      </c>
      <c r="J141" s="64"/>
      <c r="K141" s="51">
        <f t="shared" si="16"/>
        <v>0</v>
      </c>
      <c r="L141" s="47">
        <f t="shared" si="9"/>
        <v>0</v>
      </c>
      <c r="M141" s="51">
        <f t="shared" si="16"/>
        <v>0</v>
      </c>
      <c r="N141" s="65"/>
    </row>
    <row r="142" spans="1:14">
      <c r="A142" s="11"/>
      <c r="B142" s="48" t="s">
        <v>230</v>
      </c>
      <c r="C142" s="62" t="s">
        <v>218</v>
      </c>
      <c r="D142" s="64"/>
      <c r="E142" s="51">
        <f t="shared" si="15"/>
        <v>0</v>
      </c>
      <c r="F142" s="64"/>
      <c r="G142" s="51">
        <f t="shared" si="15"/>
        <v>0</v>
      </c>
      <c r="H142" s="64"/>
      <c r="I142" s="51">
        <f t="shared" si="13"/>
        <v>0</v>
      </c>
      <c r="J142" s="64"/>
      <c r="K142" s="51">
        <f t="shared" si="16"/>
        <v>0</v>
      </c>
      <c r="L142" s="47">
        <f t="shared" ref="L142:L205" si="17">SUM(D142,F142,H142,J142)</f>
        <v>0</v>
      </c>
      <c r="M142" s="51">
        <f t="shared" si="16"/>
        <v>0</v>
      </c>
      <c r="N142" s="65"/>
    </row>
    <row r="143" spans="1:14">
      <c r="A143" s="11"/>
      <c r="B143" s="48" t="s">
        <v>231</v>
      </c>
      <c r="C143" s="62" t="s">
        <v>218</v>
      </c>
      <c r="D143" s="64"/>
      <c r="E143" s="51">
        <f t="shared" si="15"/>
        <v>0</v>
      </c>
      <c r="F143" s="64"/>
      <c r="G143" s="51">
        <f t="shared" si="15"/>
        <v>0</v>
      </c>
      <c r="H143" s="64"/>
      <c r="I143" s="51">
        <f t="shared" si="13"/>
        <v>0</v>
      </c>
      <c r="J143" s="64"/>
      <c r="K143" s="51">
        <f t="shared" si="16"/>
        <v>0</v>
      </c>
      <c r="L143" s="47">
        <f t="shared" si="17"/>
        <v>0</v>
      </c>
      <c r="M143" s="51">
        <f t="shared" si="16"/>
        <v>0</v>
      </c>
      <c r="N143" s="65"/>
    </row>
    <row r="144" spans="1:14">
      <c r="A144" s="11"/>
      <c r="B144" s="48" t="s">
        <v>232</v>
      </c>
      <c r="C144" s="62" t="s">
        <v>218</v>
      </c>
      <c r="D144" s="64"/>
      <c r="E144" s="51">
        <f t="shared" si="15"/>
        <v>0</v>
      </c>
      <c r="F144" s="64"/>
      <c r="G144" s="51">
        <f t="shared" si="15"/>
        <v>0</v>
      </c>
      <c r="H144" s="64"/>
      <c r="I144" s="51">
        <f t="shared" si="13"/>
        <v>0</v>
      </c>
      <c r="J144" s="64"/>
      <c r="K144" s="51">
        <f t="shared" si="16"/>
        <v>0</v>
      </c>
      <c r="L144" s="47">
        <f t="shared" si="17"/>
        <v>0</v>
      </c>
      <c r="M144" s="51">
        <f t="shared" si="16"/>
        <v>0</v>
      </c>
      <c r="N144" s="65"/>
    </row>
    <row r="145" spans="1:14">
      <c r="A145" s="11"/>
      <c r="B145" s="48" t="s">
        <v>233</v>
      </c>
      <c r="C145" s="62" t="s">
        <v>218</v>
      </c>
      <c r="D145" s="64"/>
      <c r="E145" s="51">
        <f t="shared" si="15"/>
        <v>0</v>
      </c>
      <c r="F145" s="64"/>
      <c r="G145" s="51">
        <f t="shared" si="15"/>
        <v>0</v>
      </c>
      <c r="H145" s="64"/>
      <c r="I145" s="51">
        <f t="shared" si="13"/>
        <v>0</v>
      </c>
      <c r="J145" s="64"/>
      <c r="K145" s="51">
        <f t="shared" si="16"/>
        <v>0</v>
      </c>
      <c r="L145" s="47">
        <f t="shared" si="17"/>
        <v>0</v>
      </c>
      <c r="M145" s="51">
        <f t="shared" si="16"/>
        <v>0</v>
      </c>
      <c r="N145" s="65"/>
    </row>
    <row r="146" spans="1:14">
      <c r="A146" s="11"/>
      <c r="B146" s="48" t="s">
        <v>234</v>
      </c>
      <c r="C146" s="62" t="s">
        <v>218</v>
      </c>
      <c r="D146" s="64"/>
      <c r="E146" s="51">
        <f t="shared" si="15"/>
        <v>0</v>
      </c>
      <c r="F146" s="64"/>
      <c r="G146" s="51">
        <f t="shared" si="15"/>
        <v>0</v>
      </c>
      <c r="H146" s="64"/>
      <c r="I146" s="51">
        <f t="shared" si="13"/>
        <v>0</v>
      </c>
      <c r="J146" s="64"/>
      <c r="K146" s="51">
        <f t="shared" si="16"/>
        <v>0</v>
      </c>
      <c r="L146" s="47">
        <f t="shared" si="17"/>
        <v>0</v>
      </c>
      <c r="M146" s="51">
        <f t="shared" si="16"/>
        <v>0</v>
      </c>
      <c r="N146" s="65"/>
    </row>
    <row r="147" spans="1:14">
      <c r="A147" s="11"/>
      <c r="B147" s="48" t="s">
        <v>235</v>
      </c>
      <c r="C147" s="62" t="s">
        <v>218</v>
      </c>
      <c r="D147" s="64"/>
      <c r="E147" s="51">
        <f t="shared" si="15"/>
        <v>0</v>
      </c>
      <c r="F147" s="64"/>
      <c r="G147" s="51">
        <f t="shared" si="15"/>
        <v>0</v>
      </c>
      <c r="H147" s="64"/>
      <c r="I147" s="51">
        <f t="shared" si="13"/>
        <v>0</v>
      </c>
      <c r="J147" s="64"/>
      <c r="K147" s="51">
        <f t="shared" si="16"/>
        <v>0</v>
      </c>
      <c r="L147" s="47">
        <f t="shared" si="17"/>
        <v>0</v>
      </c>
      <c r="M147" s="51">
        <f t="shared" si="16"/>
        <v>0</v>
      </c>
      <c r="N147" s="65"/>
    </row>
    <row r="148" spans="1:14">
      <c r="A148" s="11"/>
      <c r="B148" s="48" t="s">
        <v>236</v>
      </c>
      <c r="C148" s="62" t="s">
        <v>218</v>
      </c>
      <c r="D148" s="64"/>
      <c r="E148" s="51">
        <f t="shared" si="15"/>
        <v>0</v>
      </c>
      <c r="F148" s="64"/>
      <c r="G148" s="51">
        <f t="shared" si="15"/>
        <v>0</v>
      </c>
      <c r="H148" s="64"/>
      <c r="I148" s="51">
        <f t="shared" si="13"/>
        <v>0</v>
      </c>
      <c r="J148" s="64"/>
      <c r="K148" s="51">
        <f t="shared" si="16"/>
        <v>0</v>
      </c>
      <c r="L148" s="47">
        <f t="shared" si="17"/>
        <v>0</v>
      </c>
      <c r="M148" s="51">
        <f t="shared" si="16"/>
        <v>0</v>
      </c>
      <c r="N148" s="65"/>
    </row>
    <row r="149" spans="1:14">
      <c r="A149" s="11"/>
      <c r="B149" s="48" t="s">
        <v>237</v>
      </c>
      <c r="C149" s="62" t="s">
        <v>218</v>
      </c>
      <c r="D149" s="64"/>
      <c r="E149" s="51">
        <f t="shared" si="15"/>
        <v>0</v>
      </c>
      <c r="F149" s="64"/>
      <c r="G149" s="51">
        <f t="shared" si="15"/>
        <v>0</v>
      </c>
      <c r="H149" s="64"/>
      <c r="I149" s="51">
        <f t="shared" si="13"/>
        <v>0</v>
      </c>
      <c r="J149" s="64"/>
      <c r="K149" s="51">
        <f t="shared" si="16"/>
        <v>0</v>
      </c>
      <c r="L149" s="47">
        <f t="shared" si="17"/>
        <v>0</v>
      </c>
      <c r="M149" s="51">
        <f t="shared" si="16"/>
        <v>0</v>
      </c>
      <c r="N149" s="65"/>
    </row>
    <row r="150" spans="1:14">
      <c r="A150" s="11"/>
      <c r="B150" s="48" t="s">
        <v>238</v>
      </c>
      <c r="C150" s="62" t="s">
        <v>218</v>
      </c>
      <c r="D150" s="64"/>
      <c r="E150" s="51">
        <f t="shared" si="15"/>
        <v>0</v>
      </c>
      <c r="F150" s="64"/>
      <c r="G150" s="51">
        <f t="shared" si="15"/>
        <v>0</v>
      </c>
      <c r="H150" s="64"/>
      <c r="I150" s="51">
        <f t="shared" si="13"/>
        <v>0</v>
      </c>
      <c r="J150" s="64"/>
      <c r="K150" s="51">
        <f t="shared" si="16"/>
        <v>0</v>
      </c>
      <c r="L150" s="47">
        <f t="shared" si="17"/>
        <v>0</v>
      </c>
      <c r="M150" s="51">
        <f t="shared" si="16"/>
        <v>0</v>
      </c>
      <c r="N150" s="65"/>
    </row>
    <row r="151" spans="1:14">
      <c r="A151" s="42"/>
      <c r="B151" s="43" t="s">
        <v>239</v>
      </c>
      <c r="C151" s="60" t="s">
        <v>240</v>
      </c>
      <c r="D151" s="66">
        <f>SUM(D152:D170)</f>
        <v>696091.7</v>
      </c>
      <c r="E151" s="46">
        <f t="shared" si="15"/>
        <v>0.31287920790751239</v>
      </c>
      <c r="F151" s="66">
        <f>SUM(F152:F170)</f>
        <v>0</v>
      </c>
      <c r="G151" s="46">
        <f t="shared" si="15"/>
        <v>0</v>
      </c>
      <c r="H151" s="66">
        <f>SUM(H152:H170)</f>
        <v>123653.81000000001</v>
      </c>
      <c r="I151" s="46">
        <f t="shared" si="13"/>
        <v>5.5579898636265938E-2</v>
      </c>
      <c r="J151" s="66">
        <f>SUM(J152:J170)</f>
        <v>0</v>
      </c>
      <c r="K151" s="46">
        <f t="shared" si="16"/>
        <v>0</v>
      </c>
      <c r="L151" s="47">
        <f t="shared" si="17"/>
        <v>819745.51</v>
      </c>
      <c r="M151" s="46">
        <f t="shared" si="16"/>
        <v>0.36845910654377834</v>
      </c>
      <c r="N151" s="65"/>
    </row>
    <row r="152" spans="1:14">
      <c r="A152" s="42"/>
      <c r="B152" s="48" t="s">
        <v>241</v>
      </c>
      <c r="C152" s="61" t="s">
        <v>242</v>
      </c>
      <c r="D152" s="64">
        <v>519069.2</v>
      </c>
      <c r="E152" s="51">
        <f t="shared" si="15"/>
        <v>0.23331115734491037</v>
      </c>
      <c r="F152" s="64">
        <v>0</v>
      </c>
      <c r="G152" s="51">
        <f t="shared" si="15"/>
        <v>0</v>
      </c>
      <c r="H152" s="64">
        <v>95471.77</v>
      </c>
      <c r="I152" s="51">
        <f t="shared" si="13"/>
        <v>4.2912638916867141E-2</v>
      </c>
      <c r="J152" s="64">
        <v>0</v>
      </c>
      <c r="K152" s="51">
        <f t="shared" si="16"/>
        <v>0</v>
      </c>
      <c r="L152" s="47">
        <f t="shared" si="17"/>
        <v>614540.97</v>
      </c>
      <c r="M152" s="51">
        <f t="shared" si="16"/>
        <v>0.27622379626177745</v>
      </c>
      <c r="N152" s="65"/>
    </row>
    <row r="153" spans="1:14">
      <c r="A153" s="42"/>
      <c r="B153" s="48" t="s">
        <v>243</v>
      </c>
      <c r="C153" s="61" t="s">
        <v>244</v>
      </c>
      <c r="D153" s="64">
        <v>154334.01</v>
      </c>
      <c r="E153" s="51">
        <f t="shared" si="15"/>
        <v>6.9370030991592196E-2</v>
      </c>
      <c r="F153" s="64">
        <v>0</v>
      </c>
      <c r="G153" s="51">
        <f t="shared" si="15"/>
        <v>0</v>
      </c>
      <c r="H153" s="64">
        <v>27989.96</v>
      </c>
      <c r="I153" s="51">
        <f t="shared" si="13"/>
        <v>1.2580923625670232E-2</v>
      </c>
      <c r="J153" s="64">
        <v>0</v>
      </c>
      <c r="K153" s="51">
        <f t="shared" si="16"/>
        <v>0</v>
      </c>
      <c r="L153" s="47">
        <f t="shared" si="17"/>
        <v>182323.97</v>
      </c>
      <c r="M153" s="51">
        <f t="shared" si="16"/>
        <v>8.1950954617262428E-2</v>
      </c>
      <c r="N153" s="65"/>
    </row>
    <row r="154" spans="1:14">
      <c r="A154" s="11"/>
      <c r="B154" s="48" t="s">
        <v>245</v>
      </c>
      <c r="C154" s="61" t="s">
        <v>246</v>
      </c>
      <c r="D154" s="64">
        <v>980.65</v>
      </c>
      <c r="E154" s="51">
        <f t="shared" si="15"/>
        <v>4.4078243604183477E-4</v>
      </c>
      <c r="F154" s="64">
        <v>0</v>
      </c>
      <c r="G154" s="51">
        <f t="shared" si="15"/>
        <v>0</v>
      </c>
      <c r="H154" s="64">
        <v>192.08</v>
      </c>
      <c r="I154" s="51">
        <f t="shared" si="13"/>
        <v>8.633609372856333E-5</v>
      </c>
      <c r="J154" s="64">
        <v>0</v>
      </c>
      <c r="K154" s="51">
        <f t="shared" si="16"/>
        <v>0</v>
      </c>
      <c r="L154" s="47">
        <f t="shared" si="17"/>
        <v>1172.73</v>
      </c>
      <c r="M154" s="51">
        <f t="shared" si="16"/>
        <v>5.2711852977039805E-4</v>
      </c>
      <c r="N154" s="65"/>
    </row>
    <row r="155" spans="1:14">
      <c r="A155" s="11"/>
      <c r="B155" s="48" t="s">
        <v>247</v>
      </c>
      <c r="C155" s="61" t="s">
        <v>248</v>
      </c>
      <c r="D155" s="64">
        <v>0</v>
      </c>
      <c r="E155" s="51">
        <f t="shared" si="15"/>
        <v>0</v>
      </c>
      <c r="F155" s="64">
        <v>0</v>
      </c>
      <c r="G155" s="51">
        <f t="shared" si="15"/>
        <v>0</v>
      </c>
      <c r="H155" s="64">
        <v>0</v>
      </c>
      <c r="I155" s="51">
        <f t="shared" si="13"/>
        <v>0</v>
      </c>
      <c r="J155" s="64">
        <v>0</v>
      </c>
      <c r="K155" s="51">
        <f t="shared" si="16"/>
        <v>0</v>
      </c>
      <c r="L155" s="47">
        <f t="shared" si="17"/>
        <v>0</v>
      </c>
      <c r="M155" s="51">
        <f t="shared" si="16"/>
        <v>0</v>
      </c>
      <c r="N155" s="65"/>
    </row>
    <row r="156" spans="1:14">
      <c r="A156" s="11"/>
      <c r="B156" s="48" t="s">
        <v>249</v>
      </c>
      <c r="C156" s="61" t="s">
        <v>250</v>
      </c>
      <c r="D156" s="64">
        <v>2935.1</v>
      </c>
      <c r="E156" s="51">
        <f t="shared" si="15"/>
        <v>1.3192683710053425E-3</v>
      </c>
      <c r="F156" s="64">
        <v>0</v>
      </c>
      <c r="G156" s="51">
        <f t="shared" si="15"/>
        <v>0</v>
      </c>
      <c r="H156" s="64">
        <v>0</v>
      </c>
      <c r="I156" s="51">
        <f t="shared" si="13"/>
        <v>0</v>
      </c>
      <c r="J156" s="64">
        <v>0</v>
      </c>
      <c r="K156" s="51">
        <f t="shared" si="16"/>
        <v>0</v>
      </c>
      <c r="L156" s="47">
        <f t="shared" si="17"/>
        <v>2935.1</v>
      </c>
      <c r="M156" s="51">
        <f t="shared" si="16"/>
        <v>1.3192683710053425E-3</v>
      </c>
      <c r="N156" s="65"/>
    </row>
    <row r="157" spans="1:14">
      <c r="A157" s="11"/>
      <c r="B157" s="48" t="s">
        <v>251</v>
      </c>
      <c r="C157" s="61" t="s">
        <v>252</v>
      </c>
      <c r="D157" s="64">
        <v>0</v>
      </c>
      <c r="E157" s="51">
        <f t="shared" si="15"/>
        <v>0</v>
      </c>
      <c r="F157" s="64">
        <v>0</v>
      </c>
      <c r="G157" s="51">
        <f t="shared" si="15"/>
        <v>0</v>
      </c>
      <c r="H157" s="64">
        <v>0</v>
      </c>
      <c r="I157" s="51">
        <f t="shared" si="13"/>
        <v>0</v>
      </c>
      <c r="J157" s="64">
        <v>0</v>
      </c>
      <c r="K157" s="51">
        <f t="shared" si="16"/>
        <v>0</v>
      </c>
      <c r="L157" s="47">
        <f t="shared" si="17"/>
        <v>0</v>
      </c>
      <c r="M157" s="51">
        <f t="shared" si="16"/>
        <v>0</v>
      </c>
      <c r="N157" s="65"/>
    </row>
    <row r="158" spans="1:14">
      <c r="A158" s="11"/>
      <c r="B158" s="48" t="s">
        <v>253</v>
      </c>
      <c r="C158" s="61" t="s">
        <v>254</v>
      </c>
      <c r="D158" s="64">
        <v>38.340000000000003</v>
      </c>
      <c r="E158" s="51">
        <f t="shared" si="15"/>
        <v>1.7233058275474377E-5</v>
      </c>
      <c r="F158" s="64">
        <v>0</v>
      </c>
      <c r="G158" s="51">
        <f t="shared" si="15"/>
        <v>0</v>
      </c>
      <c r="H158" s="64">
        <v>0</v>
      </c>
      <c r="I158" s="51">
        <f t="shared" si="13"/>
        <v>0</v>
      </c>
      <c r="J158" s="64">
        <v>0</v>
      </c>
      <c r="K158" s="51">
        <f t="shared" si="16"/>
        <v>0</v>
      </c>
      <c r="L158" s="47">
        <f t="shared" si="17"/>
        <v>38.340000000000003</v>
      </c>
      <c r="M158" s="51">
        <f t="shared" si="16"/>
        <v>1.7233058275474377E-5</v>
      </c>
      <c r="N158" s="65"/>
    </row>
    <row r="159" spans="1:14">
      <c r="A159" s="11"/>
      <c r="B159" s="48" t="s">
        <v>255</v>
      </c>
      <c r="C159" s="61" t="s">
        <v>256</v>
      </c>
      <c r="D159" s="64">
        <v>0</v>
      </c>
      <c r="E159" s="51">
        <f t="shared" si="15"/>
        <v>0</v>
      </c>
      <c r="F159" s="64">
        <v>0</v>
      </c>
      <c r="G159" s="51">
        <f t="shared" si="15"/>
        <v>0</v>
      </c>
      <c r="H159" s="64">
        <v>0</v>
      </c>
      <c r="I159" s="51">
        <f t="shared" si="13"/>
        <v>0</v>
      </c>
      <c r="J159" s="64">
        <v>0</v>
      </c>
      <c r="K159" s="51">
        <f t="shared" si="16"/>
        <v>0</v>
      </c>
      <c r="L159" s="47">
        <f t="shared" si="17"/>
        <v>0</v>
      </c>
      <c r="M159" s="51">
        <f t="shared" si="16"/>
        <v>0</v>
      </c>
      <c r="N159" s="65"/>
    </row>
    <row r="160" spans="1:14">
      <c r="A160" s="11"/>
      <c r="B160" s="48" t="s">
        <v>257</v>
      </c>
      <c r="C160" s="62" t="s">
        <v>258</v>
      </c>
      <c r="D160" s="64">
        <v>18734.400000000001</v>
      </c>
      <c r="E160" s="51">
        <f t="shared" si="15"/>
        <v>8.4207357056871966E-3</v>
      </c>
      <c r="F160" s="64">
        <v>0</v>
      </c>
      <c r="G160" s="51">
        <f t="shared" si="15"/>
        <v>0</v>
      </c>
      <c r="H160" s="64">
        <v>0</v>
      </c>
      <c r="I160" s="51">
        <f t="shared" si="13"/>
        <v>0</v>
      </c>
      <c r="J160" s="64">
        <v>0</v>
      </c>
      <c r="K160" s="51">
        <f t="shared" ref="K160:M205" si="18">SUM(J160/$L$292)</f>
        <v>0</v>
      </c>
      <c r="L160" s="47">
        <f t="shared" si="17"/>
        <v>18734.400000000001</v>
      </c>
      <c r="M160" s="51">
        <f t="shared" si="18"/>
        <v>8.4207357056871966E-3</v>
      </c>
      <c r="N160" s="65"/>
    </row>
    <row r="161" spans="1:14">
      <c r="A161" s="11"/>
      <c r="B161" s="48" t="s">
        <v>259</v>
      </c>
      <c r="C161" s="62" t="s">
        <v>258</v>
      </c>
      <c r="D161" s="64"/>
      <c r="E161" s="51">
        <f t="shared" si="15"/>
        <v>0</v>
      </c>
      <c r="F161" s="64"/>
      <c r="G161" s="51">
        <f t="shared" si="15"/>
        <v>0</v>
      </c>
      <c r="H161" s="64"/>
      <c r="I161" s="51">
        <f t="shared" si="13"/>
        <v>0</v>
      </c>
      <c r="J161" s="64"/>
      <c r="K161" s="51">
        <f t="shared" si="18"/>
        <v>0</v>
      </c>
      <c r="L161" s="47">
        <f t="shared" si="17"/>
        <v>0</v>
      </c>
      <c r="M161" s="51">
        <f t="shared" si="18"/>
        <v>0</v>
      </c>
      <c r="N161" s="65"/>
    </row>
    <row r="162" spans="1:14">
      <c r="A162" s="11"/>
      <c r="B162" s="48" t="s">
        <v>260</v>
      </c>
      <c r="C162" s="62" t="s">
        <v>258</v>
      </c>
      <c r="D162" s="64"/>
      <c r="E162" s="51">
        <f t="shared" si="15"/>
        <v>0</v>
      </c>
      <c r="F162" s="64"/>
      <c r="G162" s="51">
        <f t="shared" si="15"/>
        <v>0</v>
      </c>
      <c r="H162" s="64"/>
      <c r="I162" s="51">
        <f t="shared" si="13"/>
        <v>0</v>
      </c>
      <c r="J162" s="64"/>
      <c r="K162" s="51">
        <f t="shared" si="18"/>
        <v>0</v>
      </c>
      <c r="L162" s="47">
        <f t="shared" si="17"/>
        <v>0</v>
      </c>
      <c r="M162" s="51">
        <f t="shared" si="18"/>
        <v>0</v>
      </c>
      <c r="N162" s="65"/>
    </row>
    <row r="163" spans="1:14">
      <c r="A163" s="11"/>
      <c r="B163" s="48" t="s">
        <v>261</v>
      </c>
      <c r="C163" s="62" t="s">
        <v>258</v>
      </c>
      <c r="D163" s="64"/>
      <c r="E163" s="51">
        <f t="shared" si="15"/>
        <v>0</v>
      </c>
      <c r="F163" s="64"/>
      <c r="G163" s="51">
        <f t="shared" si="15"/>
        <v>0</v>
      </c>
      <c r="H163" s="64"/>
      <c r="I163" s="51">
        <f t="shared" si="13"/>
        <v>0</v>
      </c>
      <c r="J163" s="64"/>
      <c r="K163" s="51">
        <f t="shared" si="18"/>
        <v>0</v>
      </c>
      <c r="L163" s="47">
        <f t="shared" si="17"/>
        <v>0</v>
      </c>
      <c r="M163" s="51">
        <f t="shared" si="18"/>
        <v>0</v>
      </c>
      <c r="N163" s="65"/>
    </row>
    <row r="164" spans="1:14">
      <c r="A164" s="11"/>
      <c r="B164" s="48" t="s">
        <v>262</v>
      </c>
      <c r="C164" s="62" t="s">
        <v>258</v>
      </c>
      <c r="D164" s="64"/>
      <c r="E164" s="51">
        <f t="shared" si="15"/>
        <v>0</v>
      </c>
      <c r="F164" s="64"/>
      <c r="G164" s="51">
        <f t="shared" si="15"/>
        <v>0</v>
      </c>
      <c r="H164" s="64"/>
      <c r="I164" s="51">
        <f t="shared" si="13"/>
        <v>0</v>
      </c>
      <c r="J164" s="64"/>
      <c r="K164" s="51">
        <f t="shared" si="18"/>
        <v>0</v>
      </c>
      <c r="L164" s="47">
        <f t="shared" si="17"/>
        <v>0</v>
      </c>
      <c r="M164" s="51">
        <f t="shared" si="18"/>
        <v>0</v>
      </c>
      <c r="N164" s="65"/>
    </row>
    <row r="165" spans="1:14">
      <c r="A165" s="11"/>
      <c r="B165" s="48" t="s">
        <v>263</v>
      </c>
      <c r="C165" s="62" t="s">
        <v>258</v>
      </c>
      <c r="D165" s="64"/>
      <c r="E165" s="51">
        <f t="shared" si="15"/>
        <v>0</v>
      </c>
      <c r="F165" s="64"/>
      <c r="G165" s="51">
        <f t="shared" si="15"/>
        <v>0</v>
      </c>
      <c r="H165" s="64"/>
      <c r="I165" s="51">
        <f t="shared" si="13"/>
        <v>0</v>
      </c>
      <c r="J165" s="64"/>
      <c r="K165" s="51">
        <f t="shared" si="18"/>
        <v>0</v>
      </c>
      <c r="L165" s="47">
        <f t="shared" si="17"/>
        <v>0</v>
      </c>
      <c r="M165" s="51">
        <f t="shared" si="18"/>
        <v>0</v>
      </c>
      <c r="N165" s="65"/>
    </row>
    <row r="166" spans="1:14">
      <c r="A166" s="11"/>
      <c r="B166" s="48" t="s">
        <v>264</v>
      </c>
      <c r="C166" s="62" t="s">
        <v>258</v>
      </c>
      <c r="D166" s="64"/>
      <c r="E166" s="51">
        <f t="shared" si="15"/>
        <v>0</v>
      </c>
      <c r="F166" s="64"/>
      <c r="G166" s="51">
        <f t="shared" si="15"/>
        <v>0</v>
      </c>
      <c r="H166" s="64"/>
      <c r="I166" s="51">
        <f t="shared" si="13"/>
        <v>0</v>
      </c>
      <c r="J166" s="64"/>
      <c r="K166" s="51">
        <f t="shared" si="18"/>
        <v>0</v>
      </c>
      <c r="L166" s="47">
        <f t="shared" si="17"/>
        <v>0</v>
      </c>
      <c r="M166" s="51">
        <f t="shared" si="18"/>
        <v>0</v>
      </c>
      <c r="N166" s="65"/>
    </row>
    <row r="167" spans="1:14">
      <c r="A167" s="11"/>
      <c r="B167" s="48" t="s">
        <v>265</v>
      </c>
      <c r="C167" s="62" t="s">
        <v>258</v>
      </c>
      <c r="D167" s="64"/>
      <c r="E167" s="51">
        <f t="shared" si="15"/>
        <v>0</v>
      </c>
      <c r="F167" s="64"/>
      <c r="G167" s="51">
        <f t="shared" si="15"/>
        <v>0</v>
      </c>
      <c r="H167" s="64"/>
      <c r="I167" s="51">
        <f t="shared" si="13"/>
        <v>0</v>
      </c>
      <c r="J167" s="64"/>
      <c r="K167" s="51">
        <f t="shared" si="18"/>
        <v>0</v>
      </c>
      <c r="L167" s="47">
        <f t="shared" si="17"/>
        <v>0</v>
      </c>
      <c r="M167" s="51">
        <f t="shared" si="18"/>
        <v>0</v>
      </c>
      <c r="N167" s="65"/>
    </row>
    <row r="168" spans="1:14">
      <c r="A168" s="11"/>
      <c r="B168" s="48" t="s">
        <v>266</v>
      </c>
      <c r="C168" s="62" t="s">
        <v>258</v>
      </c>
      <c r="D168" s="64"/>
      <c r="E168" s="51">
        <f t="shared" si="15"/>
        <v>0</v>
      </c>
      <c r="F168" s="64"/>
      <c r="G168" s="51">
        <f t="shared" si="15"/>
        <v>0</v>
      </c>
      <c r="H168" s="64"/>
      <c r="I168" s="51">
        <f t="shared" si="13"/>
        <v>0</v>
      </c>
      <c r="J168" s="64"/>
      <c r="K168" s="51">
        <f t="shared" si="18"/>
        <v>0</v>
      </c>
      <c r="L168" s="47">
        <f t="shared" si="17"/>
        <v>0</v>
      </c>
      <c r="M168" s="51">
        <f t="shared" si="18"/>
        <v>0</v>
      </c>
      <c r="N168" s="65"/>
    </row>
    <row r="169" spans="1:14">
      <c r="A169" s="11"/>
      <c r="B169" s="48" t="s">
        <v>267</v>
      </c>
      <c r="C169" s="62" t="s">
        <v>258</v>
      </c>
      <c r="D169" s="64"/>
      <c r="E169" s="51">
        <f t="shared" si="15"/>
        <v>0</v>
      </c>
      <c r="F169" s="64"/>
      <c r="G169" s="51">
        <f t="shared" si="15"/>
        <v>0</v>
      </c>
      <c r="H169" s="64"/>
      <c r="I169" s="51">
        <f t="shared" si="13"/>
        <v>0</v>
      </c>
      <c r="J169" s="64"/>
      <c r="K169" s="51">
        <f t="shared" si="18"/>
        <v>0</v>
      </c>
      <c r="L169" s="47">
        <f t="shared" si="17"/>
        <v>0</v>
      </c>
      <c r="M169" s="51">
        <f t="shared" si="18"/>
        <v>0</v>
      </c>
      <c r="N169" s="65"/>
    </row>
    <row r="170" spans="1:14">
      <c r="A170" s="11"/>
      <c r="B170" s="48" t="s">
        <v>268</v>
      </c>
      <c r="C170" s="62" t="s">
        <v>258</v>
      </c>
      <c r="D170" s="64"/>
      <c r="E170" s="51">
        <f t="shared" si="15"/>
        <v>0</v>
      </c>
      <c r="F170" s="64"/>
      <c r="G170" s="51">
        <f t="shared" si="15"/>
        <v>0</v>
      </c>
      <c r="H170" s="64"/>
      <c r="I170" s="51">
        <f t="shared" si="13"/>
        <v>0</v>
      </c>
      <c r="J170" s="64"/>
      <c r="K170" s="51">
        <f t="shared" si="18"/>
        <v>0</v>
      </c>
      <c r="L170" s="47">
        <f t="shared" si="17"/>
        <v>0</v>
      </c>
      <c r="M170" s="51">
        <f t="shared" si="18"/>
        <v>0</v>
      </c>
      <c r="N170" s="65"/>
    </row>
    <row r="171" spans="1:14">
      <c r="A171" s="42"/>
      <c r="B171" s="43" t="s">
        <v>269</v>
      </c>
      <c r="C171" s="60" t="s">
        <v>270</v>
      </c>
      <c r="D171" s="66">
        <f>SUM(D172:D188)</f>
        <v>32717.81</v>
      </c>
      <c r="E171" s="46">
        <f t="shared" si="15"/>
        <v>1.4705997036408406E-2</v>
      </c>
      <c r="F171" s="66">
        <f>SUM(F172:F188)</f>
        <v>0</v>
      </c>
      <c r="G171" s="46">
        <f t="shared" si="15"/>
        <v>0</v>
      </c>
      <c r="H171" s="66">
        <f>SUM(H172:H188)</f>
        <v>0</v>
      </c>
      <c r="I171" s="46">
        <f t="shared" si="13"/>
        <v>0</v>
      </c>
      <c r="J171" s="66">
        <f>SUM(J172:J188)</f>
        <v>1074.1600000000001</v>
      </c>
      <c r="K171" s="46">
        <f t="shared" si="18"/>
        <v>4.8281329883107866E-4</v>
      </c>
      <c r="L171" s="47">
        <f t="shared" si="17"/>
        <v>33791.97</v>
      </c>
      <c r="M171" s="46">
        <f t="shared" si="18"/>
        <v>1.5188810335239484E-2</v>
      </c>
      <c r="N171" s="65"/>
    </row>
    <row r="172" spans="1:14">
      <c r="A172" s="42"/>
      <c r="B172" s="48" t="s">
        <v>271</v>
      </c>
      <c r="C172" s="61" t="s">
        <v>272</v>
      </c>
      <c r="D172" s="64">
        <v>0</v>
      </c>
      <c r="E172" s="51">
        <f t="shared" si="15"/>
        <v>0</v>
      </c>
      <c r="F172" s="64">
        <v>0</v>
      </c>
      <c r="G172" s="51">
        <f t="shared" si="15"/>
        <v>0</v>
      </c>
      <c r="H172" s="64">
        <v>0</v>
      </c>
      <c r="I172" s="51">
        <f t="shared" si="13"/>
        <v>0</v>
      </c>
      <c r="J172" s="64">
        <v>0</v>
      </c>
      <c r="K172" s="51">
        <f t="shared" si="18"/>
        <v>0</v>
      </c>
      <c r="L172" s="47">
        <f t="shared" si="17"/>
        <v>0</v>
      </c>
      <c r="M172" s="51">
        <f t="shared" si="18"/>
        <v>0</v>
      </c>
      <c r="N172" s="65"/>
    </row>
    <row r="173" spans="1:14">
      <c r="A173" s="42"/>
      <c r="B173" s="48" t="s">
        <v>273</v>
      </c>
      <c r="C173" s="61" t="s">
        <v>274</v>
      </c>
      <c r="D173" s="64">
        <v>0</v>
      </c>
      <c r="E173" s="51">
        <f t="shared" si="15"/>
        <v>0</v>
      </c>
      <c r="F173" s="64">
        <v>0</v>
      </c>
      <c r="G173" s="51">
        <f t="shared" si="15"/>
        <v>0</v>
      </c>
      <c r="H173" s="64">
        <v>0</v>
      </c>
      <c r="I173" s="51">
        <f t="shared" si="13"/>
        <v>0</v>
      </c>
      <c r="J173" s="64">
        <v>0</v>
      </c>
      <c r="K173" s="51">
        <f t="shared" si="18"/>
        <v>0</v>
      </c>
      <c r="L173" s="47">
        <f t="shared" si="17"/>
        <v>0</v>
      </c>
      <c r="M173" s="51">
        <f t="shared" si="18"/>
        <v>0</v>
      </c>
      <c r="N173" s="65"/>
    </row>
    <row r="174" spans="1:14">
      <c r="A174" s="11"/>
      <c r="B174" s="48" t="s">
        <v>275</v>
      </c>
      <c r="C174" s="61" t="s">
        <v>276</v>
      </c>
      <c r="D174" s="64">
        <v>28583.7</v>
      </c>
      <c r="E174" s="51">
        <f t="shared" si="15"/>
        <v>1.2847797804608161E-2</v>
      </c>
      <c r="F174" s="64">
        <v>0</v>
      </c>
      <c r="G174" s="51">
        <f t="shared" si="15"/>
        <v>0</v>
      </c>
      <c r="H174" s="64">
        <v>0</v>
      </c>
      <c r="I174" s="51">
        <f t="shared" si="13"/>
        <v>0</v>
      </c>
      <c r="J174" s="64">
        <v>29</v>
      </c>
      <c r="K174" s="51">
        <f t="shared" si="18"/>
        <v>1.3034916275137111E-5</v>
      </c>
      <c r="L174" s="47">
        <f t="shared" si="17"/>
        <v>28612.7</v>
      </c>
      <c r="M174" s="51">
        <f t="shared" si="18"/>
        <v>1.2860832720883298E-2</v>
      </c>
      <c r="N174" s="65"/>
    </row>
    <row r="175" spans="1:14">
      <c r="A175" s="11"/>
      <c r="B175" s="48" t="s">
        <v>277</v>
      </c>
      <c r="C175" s="61" t="s">
        <v>278</v>
      </c>
      <c r="D175" s="64">
        <v>0</v>
      </c>
      <c r="E175" s="51">
        <f t="shared" si="15"/>
        <v>0</v>
      </c>
      <c r="F175" s="64">
        <v>0</v>
      </c>
      <c r="G175" s="51">
        <f t="shared" si="15"/>
        <v>0</v>
      </c>
      <c r="H175" s="64">
        <v>0</v>
      </c>
      <c r="I175" s="51">
        <f t="shared" si="13"/>
        <v>0</v>
      </c>
      <c r="J175" s="64">
        <v>0</v>
      </c>
      <c r="K175" s="51">
        <f t="shared" si="18"/>
        <v>0</v>
      </c>
      <c r="L175" s="47">
        <f t="shared" si="17"/>
        <v>0</v>
      </c>
      <c r="M175" s="51">
        <f t="shared" si="18"/>
        <v>0</v>
      </c>
      <c r="N175" s="65"/>
    </row>
    <row r="176" spans="1:14">
      <c r="A176" s="11"/>
      <c r="B176" s="48" t="s">
        <v>279</v>
      </c>
      <c r="C176" s="61" t="s">
        <v>280</v>
      </c>
      <c r="D176" s="64">
        <v>28</v>
      </c>
      <c r="E176" s="51">
        <f t="shared" si="15"/>
        <v>1.2585436403580659E-5</v>
      </c>
      <c r="F176" s="64">
        <v>0</v>
      </c>
      <c r="G176" s="51">
        <f t="shared" si="15"/>
        <v>0</v>
      </c>
      <c r="H176" s="64">
        <v>0</v>
      </c>
      <c r="I176" s="51">
        <f t="shared" si="13"/>
        <v>0</v>
      </c>
      <c r="J176" s="64">
        <v>1045.1600000000001</v>
      </c>
      <c r="K176" s="51">
        <f t="shared" si="18"/>
        <v>4.6977838255594153E-4</v>
      </c>
      <c r="L176" s="47">
        <f t="shared" si="17"/>
        <v>1073.1600000000001</v>
      </c>
      <c r="M176" s="51">
        <f t="shared" si="18"/>
        <v>4.8236381895952219E-4</v>
      </c>
      <c r="N176" s="65"/>
    </row>
    <row r="177" spans="1:14">
      <c r="A177" s="11"/>
      <c r="B177" s="48" t="s">
        <v>281</v>
      </c>
      <c r="C177" s="67" t="s">
        <v>282</v>
      </c>
      <c r="D177" s="64">
        <v>3912.11</v>
      </c>
      <c r="E177" s="51">
        <f t="shared" si="15"/>
        <v>1.7584147003147118E-3</v>
      </c>
      <c r="F177" s="64">
        <v>0</v>
      </c>
      <c r="G177" s="51">
        <f t="shared" si="15"/>
        <v>0</v>
      </c>
      <c r="H177" s="64">
        <v>0</v>
      </c>
      <c r="I177" s="51">
        <f t="shared" si="13"/>
        <v>0</v>
      </c>
      <c r="J177" s="64">
        <v>0</v>
      </c>
      <c r="K177" s="51">
        <f t="shared" si="18"/>
        <v>0</v>
      </c>
      <c r="L177" s="47">
        <f t="shared" si="17"/>
        <v>3912.11</v>
      </c>
      <c r="M177" s="51">
        <f t="shared" si="18"/>
        <v>1.7584147003147118E-3</v>
      </c>
      <c r="N177" s="65"/>
    </row>
    <row r="178" spans="1:14">
      <c r="A178" s="11"/>
      <c r="B178" s="48" t="s">
        <v>283</v>
      </c>
      <c r="C178" s="62" t="s">
        <v>284</v>
      </c>
      <c r="D178" s="64">
        <v>194</v>
      </c>
      <c r="E178" s="51">
        <f t="shared" si="15"/>
        <v>8.7199095081951715E-5</v>
      </c>
      <c r="F178" s="64">
        <v>0</v>
      </c>
      <c r="G178" s="51">
        <f t="shared" si="15"/>
        <v>0</v>
      </c>
      <c r="H178" s="64">
        <v>0</v>
      </c>
      <c r="I178" s="51">
        <f t="shared" si="13"/>
        <v>0</v>
      </c>
      <c r="J178" s="64">
        <v>0</v>
      </c>
      <c r="K178" s="51">
        <f t="shared" si="18"/>
        <v>0</v>
      </c>
      <c r="L178" s="47">
        <f t="shared" si="17"/>
        <v>194</v>
      </c>
      <c r="M178" s="51">
        <f t="shared" si="18"/>
        <v>8.7199095081951715E-5</v>
      </c>
      <c r="N178" s="65"/>
    </row>
    <row r="179" spans="1:14">
      <c r="A179" s="11"/>
      <c r="B179" s="48" t="s">
        <v>285</v>
      </c>
      <c r="C179" s="62" t="s">
        <v>284</v>
      </c>
      <c r="D179" s="64"/>
      <c r="E179" s="51">
        <f t="shared" si="15"/>
        <v>0</v>
      </c>
      <c r="F179" s="64"/>
      <c r="G179" s="51">
        <f t="shared" si="15"/>
        <v>0</v>
      </c>
      <c r="H179" s="64"/>
      <c r="I179" s="51">
        <f t="shared" si="13"/>
        <v>0</v>
      </c>
      <c r="J179" s="64"/>
      <c r="K179" s="51">
        <f t="shared" si="18"/>
        <v>0</v>
      </c>
      <c r="L179" s="47">
        <f t="shared" si="17"/>
        <v>0</v>
      </c>
      <c r="M179" s="51">
        <f t="shared" si="18"/>
        <v>0</v>
      </c>
      <c r="N179" s="65"/>
    </row>
    <row r="180" spans="1:14">
      <c r="A180" s="11"/>
      <c r="B180" s="48" t="s">
        <v>286</v>
      </c>
      <c r="C180" s="62" t="s">
        <v>284</v>
      </c>
      <c r="D180" s="64"/>
      <c r="E180" s="51">
        <f t="shared" si="15"/>
        <v>0</v>
      </c>
      <c r="F180" s="64"/>
      <c r="G180" s="51">
        <f t="shared" si="15"/>
        <v>0</v>
      </c>
      <c r="H180" s="64"/>
      <c r="I180" s="51">
        <f t="shared" ref="I180:I332" si="19">SUM(H180/$L$292)</f>
        <v>0</v>
      </c>
      <c r="J180" s="64"/>
      <c r="K180" s="51">
        <f t="shared" si="18"/>
        <v>0</v>
      </c>
      <c r="L180" s="47">
        <f t="shared" si="17"/>
        <v>0</v>
      </c>
      <c r="M180" s="51">
        <f t="shared" si="18"/>
        <v>0</v>
      </c>
      <c r="N180" s="65"/>
    </row>
    <row r="181" spans="1:14">
      <c r="A181" s="11"/>
      <c r="B181" s="48" t="s">
        <v>287</v>
      </c>
      <c r="C181" s="62" t="s">
        <v>284</v>
      </c>
      <c r="D181" s="64"/>
      <c r="E181" s="51">
        <f t="shared" si="15"/>
        <v>0</v>
      </c>
      <c r="F181" s="64"/>
      <c r="G181" s="51">
        <f t="shared" si="15"/>
        <v>0</v>
      </c>
      <c r="H181" s="64"/>
      <c r="I181" s="51">
        <f t="shared" si="19"/>
        <v>0</v>
      </c>
      <c r="J181" s="64"/>
      <c r="K181" s="51">
        <f t="shared" si="18"/>
        <v>0</v>
      </c>
      <c r="L181" s="47">
        <f t="shared" si="17"/>
        <v>0</v>
      </c>
      <c r="M181" s="51">
        <f t="shared" si="18"/>
        <v>0</v>
      </c>
      <c r="N181" s="65"/>
    </row>
    <row r="182" spans="1:14">
      <c r="A182" s="11"/>
      <c r="B182" s="48" t="s">
        <v>288</v>
      </c>
      <c r="C182" s="62" t="s">
        <v>284</v>
      </c>
      <c r="D182" s="64"/>
      <c r="E182" s="51">
        <f t="shared" si="15"/>
        <v>0</v>
      </c>
      <c r="F182" s="64"/>
      <c r="G182" s="51">
        <f t="shared" si="15"/>
        <v>0</v>
      </c>
      <c r="H182" s="64"/>
      <c r="I182" s="51">
        <f t="shared" si="19"/>
        <v>0</v>
      </c>
      <c r="J182" s="64"/>
      <c r="K182" s="51">
        <f t="shared" si="18"/>
        <v>0</v>
      </c>
      <c r="L182" s="47">
        <f t="shared" si="17"/>
        <v>0</v>
      </c>
      <c r="M182" s="51">
        <f t="shared" si="18"/>
        <v>0</v>
      </c>
      <c r="N182" s="65"/>
    </row>
    <row r="183" spans="1:14">
      <c r="A183" s="11"/>
      <c r="B183" s="48" t="s">
        <v>289</v>
      </c>
      <c r="C183" s="62" t="s">
        <v>284</v>
      </c>
      <c r="D183" s="64"/>
      <c r="E183" s="51">
        <f t="shared" si="15"/>
        <v>0</v>
      </c>
      <c r="F183" s="64"/>
      <c r="G183" s="51">
        <f t="shared" si="15"/>
        <v>0</v>
      </c>
      <c r="H183" s="64"/>
      <c r="I183" s="51">
        <f t="shared" si="19"/>
        <v>0</v>
      </c>
      <c r="J183" s="64"/>
      <c r="K183" s="51">
        <f t="shared" si="18"/>
        <v>0</v>
      </c>
      <c r="L183" s="47">
        <f t="shared" si="17"/>
        <v>0</v>
      </c>
      <c r="M183" s="51">
        <f t="shared" si="18"/>
        <v>0</v>
      </c>
      <c r="N183" s="65"/>
    </row>
    <row r="184" spans="1:14">
      <c r="A184" s="11"/>
      <c r="B184" s="48" t="s">
        <v>290</v>
      </c>
      <c r="C184" s="62" t="s">
        <v>284</v>
      </c>
      <c r="D184" s="64"/>
      <c r="E184" s="51">
        <f t="shared" si="15"/>
        <v>0</v>
      </c>
      <c r="F184" s="64"/>
      <c r="G184" s="51">
        <f t="shared" si="15"/>
        <v>0</v>
      </c>
      <c r="H184" s="64"/>
      <c r="I184" s="51">
        <f t="shared" si="19"/>
        <v>0</v>
      </c>
      <c r="J184" s="64"/>
      <c r="K184" s="51">
        <f t="shared" si="18"/>
        <v>0</v>
      </c>
      <c r="L184" s="47">
        <f t="shared" si="17"/>
        <v>0</v>
      </c>
      <c r="M184" s="51">
        <f t="shared" si="18"/>
        <v>0</v>
      </c>
      <c r="N184" s="65"/>
    </row>
    <row r="185" spans="1:14">
      <c r="A185" s="11"/>
      <c r="B185" s="48" t="s">
        <v>291</v>
      </c>
      <c r="C185" s="62" t="s">
        <v>284</v>
      </c>
      <c r="D185" s="64"/>
      <c r="E185" s="51">
        <f t="shared" si="15"/>
        <v>0</v>
      </c>
      <c r="F185" s="64"/>
      <c r="G185" s="51">
        <f t="shared" si="15"/>
        <v>0</v>
      </c>
      <c r="H185" s="64"/>
      <c r="I185" s="51">
        <f t="shared" si="19"/>
        <v>0</v>
      </c>
      <c r="J185" s="64"/>
      <c r="K185" s="51">
        <f t="shared" si="18"/>
        <v>0</v>
      </c>
      <c r="L185" s="47">
        <f t="shared" si="17"/>
        <v>0</v>
      </c>
      <c r="M185" s="51">
        <f t="shared" si="18"/>
        <v>0</v>
      </c>
      <c r="N185" s="65"/>
    </row>
    <row r="186" spans="1:14">
      <c r="A186" s="11"/>
      <c r="B186" s="48" t="s">
        <v>292</v>
      </c>
      <c r="C186" s="62" t="s">
        <v>284</v>
      </c>
      <c r="D186" s="64"/>
      <c r="E186" s="51">
        <f t="shared" si="15"/>
        <v>0</v>
      </c>
      <c r="F186" s="64"/>
      <c r="G186" s="51">
        <f t="shared" si="15"/>
        <v>0</v>
      </c>
      <c r="H186" s="64"/>
      <c r="I186" s="51">
        <f t="shared" si="19"/>
        <v>0</v>
      </c>
      <c r="J186" s="64"/>
      <c r="K186" s="51">
        <f t="shared" si="18"/>
        <v>0</v>
      </c>
      <c r="L186" s="47">
        <f t="shared" si="17"/>
        <v>0</v>
      </c>
      <c r="M186" s="51">
        <f t="shared" si="18"/>
        <v>0</v>
      </c>
      <c r="N186" s="65"/>
    </row>
    <row r="187" spans="1:14">
      <c r="A187" s="11"/>
      <c r="B187" s="48" t="s">
        <v>293</v>
      </c>
      <c r="C187" s="62" t="s">
        <v>284</v>
      </c>
      <c r="D187" s="64"/>
      <c r="E187" s="51">
        <f t="shared" si="15"/>
        <v>0</v>
      </c>
      <c r="F187" s="64"/>
      <c r="G187" s="51">
        <f t="shared" si="15"/>
        <v>0</v>
      </c>
      <c r="H187" s="64"/>
      <c r="I187" s="51">
        <f t="shared" si="19"/>
        <v>0</v>
      </c>
      <c r="J187" s="64"/>
      <c r="K187" s="51">
        <f t="shared" si="18"/>
        <v>0</v>
      </c>
      <c r="L187" s="47">
        <f t="shared" si="17"/>
        <v>0</v>
      </c>
      <c r="M187" s="51">
        <f t="shared" si="18"/>
        <v>0</v>
      </c>
      <c r="N187" s="65"/>
    </row>
    <row r="188" spans="1:14">
      <c r="A188" s="11"/>
      <c r="B188" s="48" t="s">
        <v>294</v>
      </c>
      <c r="C188" s="62" t="s">
        <v>284</v>
      </c>
      <c r="D188" s="64"/>
      <c r="E188" s="51">
        <f t="shared" si="15"/>
        <v>0</v>
      </c>
      <c r="F188" s="64"/>
      <c r="G188" s="51">
        <f t="shared" si="15"/>
        <v>0</v>
      </c>
      <c r="H188" s="64"/>
      <c r="I188" s="51">
        <f t="shared" si="19"/>
        <v>0</v>
      </c>
      <c r="J188" s="64"/>
      <c r="K188" s="51">
        <f t="shared" si="18"/>
        <v>0</v>
      </c>
      <c r="L188" s="47">
        <f t="shared" si="17"/>
        <v>0</v>
      </c>
      <c r="M188" s="51">
        <f t="shared" si="18"/>
        <v>0</v>
      </c>
      <c r="N188" s="65"/>
    </row>
    <row r="189" spans="1:14">
      <c r="A189" s="42"/>
      <c r="B189" s="43" t="s">
        <v>295</v>
      </c>
      <c r="C189" s="60" t="s">
        <v>296</v>
      </c>
      <c r="D189" s="66">
        <f>SUM(D190:D203)</f>
        <v>1110.96</v>
      </c>
      <c r="E189" s="46">
        <f t="shared" si="15"/>
        <v>4.9935415810435603E-4</v>
      </c>
      <c r="F189" s="66">
        <f>SUM(F190:F203)</f>
        <v>0</v>
      </c>
      <c r="G189" s="46">
        <f t="shared" si="15"/>
        <v>0</v>
      </c>
      <c r="H189" s="66">
        <f>SUM(H190:H203)</f>
        <v>0</v>
      </c>
      <c r="I189" s="46">
        <f t="shared" si="19"/>
        <v>0</v>
      </c>
      <c r="J189" s="66">
        <f>SUM(J190:J203)</f>
        <v>2166.17</v>
      </c>
      <c r="K189" s="46">
        <f t="shared" si="18"/>
        <v>9.7364981336943988E-4</v>
      </c>
      <c r="L189" s="47">
        <f t="shared" si="17"/>
        <v>3277.13</v>
      </c>
      <c r="M189" s="46">
        <f t="shared" si="18"/>
        <v>1.473003971473796E-3</v>
      </c>
      <c r="N189" s="65"/>
    </row>
    <row r="190" spans="1:14">
      <c r="A190" s="42"/>
      <c r="B190" s="48" t="s">
        <v>297</v>
      </c>
      <c r="C190" s="61" t="s">
        <v>298</v>
      </c>
      <c r="D190" s="64">
        <v>1110.96</v>
      </c>
      <c r="E190" s="51">
        <f t="shared" si="15"/>
        <v>4.9935415810435603E-4</v>
      </c>
      <c r="F190" s="64">
        <v>0</v>
      </c>
      <c r="G190" s="51">
        <f t="shared" si="15"/>
        <v>0</v>
      </c>
      <c r="H190" s="64">
        <v>0</v>
      </c>
      <c r="I190" s="51">
        <f t="shared" si="19"/>
        <v>0</v>
      </c>
      <c r="J190" s="64">
        <v>0</v>
      </c>
      <c r="K190" s="51">
        <f t="shared" si="18"/>
        <v>0</v>
      </c>
      <c r="L190" s="47">
        <f t="shared" si="17"/>
        <v>1110.96</v>
      </c>
      <c r="M190" s="51">
        <f t="shared" si="18"/>
        <v>4.9935415810435603E-4</v>
      </c>
      <c r="N190" s="65"/>
    </row>
    <row r="191" spans="1:14">
      <c r="A191" s="42"/>
      <c r="B191" s="48" t="s">
        <v>299</v>
      </c>
      <c r="C191" s="61" t="s">
        <v>300</v>
      </c>
      <c r="D191" s="64">
        <v>0</v>
      </c>
      <c r="E191" s="51">
        <f t="shared" si="15"/>
        <v>0</v>
      </c>
      <c r="F191" s="64">
        <v>0</v>
      </c>
      <c r="G191" s="51">
        <f t="shared" si="15"/>
        <v>0</v>
      </c>
      <c r="H191" s="64">
        <v>0</v>
      </c>
      <c r="I191" s="51">
        <f t="shared" si="19"/>
        <v>0</v>
      </c>
      <c r="J191" s="64">
        <v>2166.17</v>
      </c>
      <c r="K191" s="51">
        <f t="shared" si="18"/>
        <v>9.7364981336943988E-4</v>
      </c>
      <c r="L191" s="47">
        <f t="shared" si="17"/>
        <v>2166.17</v>
      </c>
      <c r="M191" s="51">
        <f t="shared" si="18"/>
        <v>9.7364981336943988E-4</v>
      </c>
      <c r="N191" s="65"/>
    </row>
    <row r="192" spans="1:14">
      <c r="A192" s="11"/>
      <c r="B192" s="48" t="s">
        <v>301</v>
      </c>
      <c r="C192" s="61" t="s">
        <v>302</v>
      </c>
      <c r="D192" s="64">
        <v>0</v>
      </c>
      <c r="E192" s="51">
        <f t="shared" si="15"/>
        <v>0</v>
      </c>
      <c r="F192" s="64">
        <v>0</v>
      </c>
      <c r="G192" s="51">
        <f t="shared" si="15"/>
        <v>0</v>
      </c>
      <c r="H192" s="64">
        <v>0</v>
      </c>
      <c r="I192" s="51">
        <f t="shared" si="19"/>
        <v>0</v>
      </c>
      <c r="J192" s="64">
        <v>0</v>
      </c>
      <c r="K192" s="51">
        <f t="shared" si="18"/>
        <v>0</v>
      </c>
      <c r="L192" s="47">
        <f t="shared" si="17"/>
        <v>0</v>
      </c>
      <c r="M192" s="51">
        <f t="shared" si="18"/>
        <v>0</v>
      </c>
      <c r="N192" s="65"/>
    </row>
    <row r="193" spans="1:14">
      <c r="A193" s="11"/>
      <c r="B193" s="48" t="s">
        <v>303</v>
      </c>
      <c r="C193" s="62" t="s">
        <v>304</v>
      </c>
      <c r="D193" s="64">
        <v>0</v>
      </c>
      <c r="E193" s="51">
        <f t="shared" si="15"/>
        <v>0</v>
      </c>
      <c r="F193" s="64">
        <v>0</v>
      </c>
      <c r="G193" s="51">
        <f t="shared" si="15"/>
        <v>0</v>
      </c>
      <c r="H193" s="64">
        <v>0</v>
      </c>
      <c r="I193" s="51">
        <f t="shared" si="19"/>
        <v>0</v>
      </c>
      <c r="J193" s="64">
        <v>0</v>
      </c>
      <c r="K193" s="51">
        <f t="shared" si="18"/>
        <v>0</v>
      </c>
      <c r="L193" s="47">
        <f t="shared" si="17"/>
        <v>0</v>
      </c>
      <c r="M193" s="51">
        <f t="shared" si="18"/>
        <v>0</v>
      </c>
      <c r="N193" s="65"/>
    </row>
    <row r="194" spans="1:14">
      <c r="A194" s="11"/>
      <c r="B194" s="48" t="s">
        <v>305</v>
      </c>
      <c r="C194" s="62" t="s">
        <v>304</v>
      </c>
      <c r="D194" s="64"/>
      <c r="E194" s="51">
        <f t="shared" si="15"/>
        <v>0</v>
      </c>
      <c r="F194" s="64"/>
      <c r="G194" s="51">
        <f t="shared" si="15"/>
        <v>0</v>
      </c>
      <c r="H194" s="64"/>
      <c r="I194" s="51">
        <f t="shared" si="19"/>
        <v>0</v>
      </c>
      <c r="J194" s="64"/>
      <c r="K194" s="51">
        <f t="shared" si="18"/>
        <v>0</v>
      </c>
      <c r="L194" s="47">
        <f t="shared" si="17"/>
        <v>0</v>
      </c>
      <c r="M194" s="51">
        <f t="shared" si="18"/>
        <v>0</v>
      </c>
      <c r="N194" s="65"/>
    </row>
    <row r="195" spans="1:14">
      <c r="A195" s="11"/>
      <c r="B195" s="48" t="s">
        <v>306</v>
      </c>
      <c r="C195" s="62" t="s">
        <v>304</v>
      </c>
      <c r="D195" s="64"/>
      <c r="E195" s="51">
        <f t="shared" si="15"/>
        <v>0</v>
      </c>
      <c r="F195" s="64"/>
      <c r="G195" s="51">
        <f t="shared" si="15"/>
        <v>0</v>
      </c>
      <c r="H195" s="64"/>
      <c r="I195" s="51">
        <f t="shared" si="19"/>
        <v>0</v>
      </c>
      <c r="J195" s="64"/>
      <c r="K195" s="51">
        <f t="shared" si="18"/>
        <v>0</v>
      </c>
      <c r="L195" s="47">
        <f t="shared" si="17"/>
        <v>0</v>
      </c>
      <c r="M195" s="51">
        <f t="shared" si="18"/>
        <v>0</v>
      </c>
      <c r="N195" s="65"/>
    </row>
    <row r="196" spans="1:14">
      <c r="A196" s="11"/>
      <c r="B196" s="48" t="s">
        <v>307</v>
      </c>
      <c r="C196" s="62" t="s">
        <v>304</v>
      </c>
      <c r="D196" s="64"/>
      <c r="E196" s="51">
        <f t="shared" si="15"/>
        <v>0</v>
      </c>
      <c r="F196" s="64"/>
      <c r="G196" s="51">
        <f t="shared" si="15"/>
        <v>0</v>
      </c>
      <c r="H196" s="64"/>
      <c r="I196" s="51">
        <f t="shared" si="19"/>
        <v>0</v>
      </c>
      <c r="J196" s="64"/>
      <c r="K196" s="51">
        <f t="shared" si="18"/>
        <v>0</v>
      </c>
      <c r="L196" s="47">
        <f t="shared" si="17"/>
        <v>0</v>
      </c>
      <c r="M196" s="51">
        <f t="shared" si="18"/>
        <v>0</v>
      </c>
      <c r="N196" s="65"/>
    </row>
    <row r="197" spans="1:14">
      <c r="A197" s="11"/>
      <c r="B197" s="48" t="s">
        <v>308</v>
      </c>
      <c r="C197" s="62" t="s">
        <v>304</v>
      </c>
      <c r="D197" s="64"/>
      <c r="E197" s="51">
        <f t="shared" si="15"/>
        <v>0</v>
      </c>
      <c r="F197" s="64"/>
      <c r="G197" s="51">
        <f t="shared" si="15"/>
        <v>0</v>
      </c>
      <c r="H197" s="64"/>
      <c r="I197" s="51">
        <f t="shared" si="19"/>
        <v>0</v>
      </c>
      <c r="J197" s="64"/>
      <c r="K197" s="51">
        <f t="shared" si="18"/>
        <v>0</v>
      </c>
      <c r="L197" s="47">
        <f t="shared" si="17"/>
        <v>0</v>
      </c>
      <c r="M197" s="51">
        <f t="shared" si="18"/>
        <v>0</v>
      </c>
      <c r="N197" s="65"/>
    </row>
    <row r="198" spans="1:14">
      <c r="A198" s="11"/>
      <c r="B198" s="48" t="s">
        <v>309</v>
      </c>
      <c r="C198" s="62" t="s">
        <v>304</v>
      </c>
      <c r="D198" s="64"/>
      <c r="E198" s="51">
        <f t="shared" si="15"/>
        <v>0</v>
      </c>
      <c r="F198" s="64"/>
      <c r="G198" s="51">
        <f t="shared" si="15"/>
        <v>0</v>
      </c>
      <c r="H198" s="64"/>
      <c r="I198" s="51">
        <f t="shared" si="19"/>
        <v>0</v>
      </c>
      <c r="J198" s="64"/>
      <c r="K198" s="51">
        <f t="shared" si="18"/>
        <v>0</v>
      </c>
      <c r="L198" s="47">
        <f t="shared" si="17"/>
        <v>0</v>
      </c>
      <c r="M198" s="51">
        <f t="shared" si="18"/>
        <v>0</v>
      </c>
      <c r="N198" s="65"/>
    </row>
    <row r="199" spans="1:14">
      <c r="A199" s="11"/>
      <c r="B199" s="48" t="s">
        <v>310</v>
      </c>
      <c r="C199" s="62" t="s">
        <v>304</v>
      </c>
      <c r="D199" s="64"/>
      <c r="E199" s="51">
        <f t="shared" si="15"/>
        <v>0</v>
      </c>
      <c r="F199" s="64"/>
      <c r="G199" s="51">
        <f t="shared" si="15"/>
        <v>0</v>
      </c>
      <c r="H199" s="64"/>
      <c r="I199" s="51">
        <f t="shared" si="19"/>
        <v>0</v>
      </c>
      <c r="J199" s="64"/>
      <c r="K199" s="51">
        <f t="shared" si="18"/>
        <v>0</v>
      </c>
      <c r="L199" s="47">
        <f t="shared" si="17"/>
        <v>0</v>
      </c>
      <c r="M199" s="51">
        <f t="shared" si="18"/>
        <v>0</v>
      </c>
      <c r="N199" s="65"/>
    </row>
    <row r="200" spans="1:14">
      <c r="A200" s="11"/>
      <c r="B200" s="48" t="s">
        <v>311</v>
      </c>
      <c r="C200" s="62" t="s">
        <v>304</v>
      </c>
      <c r="D200" s="64"/>
      <c r="E200" s="51">
        <f t="shared" si="15"/>
        <v>0</v>
      </c>
      <c r="F200" s="64"/>
      <c r="G200" s="51">
        <f t="shared" si="15"/>
        <v>0</v>
      </c>
      <c r="H200" s="64"/>
      <c r="I200" s="51">
        <f t="shared" si="19"/>
        <v>0</v>
      </c>
      <c r="J200" s="64"/>
      <c r="K200" s="51">
        <f t="shared" si="18"/>
        <v>0</v>
      </c>
      <c r="L200" s="47">
        <f t="shared" si="17"/>
        <v>0</v>
      </c>
      <c r="M200" s="51">
        <f t="shared" si="18"/>
        <v>0</v>
      </c>
      <c r="N200" s="65"/>
    </row>
    <row r="201" spans="1:14">
      <c r="A201" s="11"/>
      <c r="B201" s="48" t="s">
        <v>312</v>
      </c>
      <c r="C201" s="62" t="s">
        <v>304</v>
      </c>
      <c r="D201" s="64"/>
      <c r="E201" s="51">
        <f t="shared" si="15"/>
        <v>0</v>
      </c>
      <c r="F201" s="64"/>
      <c r="G201" s="51">
        <f t="shared" si="15"/>
        <v>0</v>
      </c>
      <c r="H201" s="64"/>
      <c r="I201" s="51">
        <f t="shared" si="19"/>
        <v>0</v>
      </c>
      <c r="J201" s="64"/>
      <c r="K201" s="51">
        <f t="shared" si="18"/>
        <v>0</v>
      </c>
      <c r="L201" s="47">
        <f t="shared" si="17"/>
        <v>0</v>
      </c>
      <c r="M201" s="51">
        <f t="shared" si="18"/>
        <v>0</v>
      </c>
      <c r="N201" s="65"/>
    </row>
    <row r="202" spans="1:14">
      <c r="A202" s="11"/>
      <c r="B202" s="48" t="s">
        <v>313</v>
      </c>
      <c r="C202" s="62" t="s">
        <v>304</v>
      </c>
      <c r="D202" s="64"/>
      <c r="E202" s="51">
        <f t="shared" si="15"/>
        <v>0</v>
      </c>
      <c r="F202" s="64"/>
      <c r="G202" s="51">
        <f t="shared" si="15"/>
        <v>0</v>
      </c>
      <c r="H202" s="64"/>
      <c r="I202" s="51">
        <f t="shared" si="19"/>
        <v>0</v>
      </c>
      <c r="J202" s="64"/>
      <c r="K202" s="51">
        <f t="shared" si="18"/>
        <v>0</v>
      </c>
      <c r="L202" s="47">
        <f t="shared" si="17"/>
        <v>0</v>
      </c>
      <c r="M202" s="51">
        <f t="shared" si="18"/>
        <v>0</v>
      </c>
      <c r="N202" s="65"/>
    </row>
    <row r="203" spans="1:14">
      <c r="A203" s="11"/>
      <c r="B203" s="48" t="s">
        <v>314</v>
      </c>
      <c r="C203" s="62" t="s">
        <v>304</v>
      </c>
      <c r="D203" s="64"/>
      <c r="E203" s="51">
        <f t="shared" si="15"/>
        <v>0</v>
      </c>
      <c r="F203" s="64"/>
      <c r="G203" s="51">
        <f t="shared" si="15"/>
        <v>0</v>
      </c>
      <c r="H203" s="64"/>
      <c r="I203" s="51">
        <f t="shared" si="19"/>
        <v>0</v>
      </c>
      <c r="J203" s="64"/>
      <c r="K203" s="51">
        <f t="shared" si="18"/>
        <v>0</v>
      </c>
      <c r="L203" s="47">
        <f t="shared" si="17"/>
        <v>0</v>
      </c>
      <c r="M203" s="51">
        <f t="shared" si="18"/>
        <v>0</v>
      </c>
      <c r="N203" s="65"/>
    </row>
    <row r="204" spans="1:14">
      <c r="A204" s="42"/>
      <c r="B204" s="43" t="s">
        <v>315</v>
      </c>
      <c r="C204" s="60" t="s">
        <v>316</v>
      </c>
      <c r="D204" s="66">
        <f>SUM(D205:D224)</f>
        <v>30047.840000000004</v>
      </c>
      <c r="E204" s="46">
        <f t="shared" si="15"/>
        <v>1.3505899263748827E-2</v>
      </c>
      <c r="F204" s="66">
        <f>SUM(F205:F224)</f>
        <v>0</v>
      </c>
      <c r="G204" s="46">
        <f t="shared" si="15"/>
        <v>0</v>
      </c>
      <c r="H204" s="66">
        <f>SUM(H205:H224)</f>
        <v>0</v>
      </c>
      <c r="I204" s="46">
        <f t="shared" si="19"/>
        <v>0</v>
      </c>
      <c r="J204" s="66">
        <f>SUM(J205:J224)</f>
        <v>8106.56</v>
      </c>
      <c r="K204" s="46">
        <f t="shared" si="18"/>
        <v>3.6437355475646728E-3</v>
      </c>
      <c r="L204" s="47">
        <f t="shared" si="17"/>
        <v>38154.400000000001</v>
      </c>
      <c r="M204" s="46">
        <f t="shared" si="18"/>
        <v>1.7149634811313496E-2</v>
      </c>
      <c r="N204" s="65"/>
    </row>
    <row r="205" spans="1:14">
      <c r="A205" s="11"/>
      <c r="B205" s="48" t="s">
        <v>317</v>
      </c>
      <c r="C205" s="61" t="s">
        <v>318</v>
      </c>
      <c r="D205" s="64">
        <v>0</v>
      </c>
      <c r="E205" s="51">
        <f t="shared" si="15"/>
        <v>0</v>
      </c>
      <c r="F205" s="64">
        <v>0</v>
      </c>
      <c r="G205" s="51">
        <f t="shared" si="15"/>
        <v>0</v>
      </c>
      <c r="H205" s="64">
        <v>0</v>
      </c>
      <c r="I205" s="51">
        <f t="shared" si="19"/>
        <v>0</v>
      </c>
      <c r="J205" s="64">
        <v>8106.56</v>
      </c>
      <c r="K205" s="51">
        <f t="shared" si="18"/>
        <v>3.6437355475646728E-3</v>
      </c>
      <c r="L205" s="47">
        <f t="shared" si="17"/>
        <v>8106.56</v>
      </c>
      <c r="M205" s="51">
        <f t="shared" si="18"/>
        <v>3.6437355475646728E-3</v>
      </c>
      <c r="N205" s="65"/>
    </row>
    <row r="206" spans="1:14">
      <c r="A206" s="11"/>
      <c r="B206" s="48" t="s">
        <v>319</v>
      </c>
      <c r="C206" s="61" t="s">
        <v>320</v>
      </c>
      <c r="D206" s="64">
        <v>0</v>
      </c>
      <c r="E206" s="51">
        <f t="shared" ref="E206:G280" si="20">SUM(D206/$L$292)</f>
        <v>0</v>
      </c>
      <c r="F206" s="64">
        <v>0</v>
      </c>
      <c r="G206" s="51">
        <f t="shared" si="20"/>
        <v>0</v>
      </c>
      <c r="H206" s="64">
        <v>0</v>
      </c>
      <c r="I206" s="51">
        <f t="shared" si="19"/>
        <v>0</v>
      </c>
      <c r="J206" s="64">
        <v>0</v>
      </c>
      <c r="K206" s="51">
        <f t="shared" ref="K206:M231" si="21">SUM(J206/$L$292)</f>
        <v>0</v>
      </c>
      <c r="L206" s="47">
        <f t="shared" ref="L206:L269" si="22">SUM(D206,F206,H206,J206)</f>
        <v>0</v>
      </c>
      <c r="M206" s="51">
        <f t="shared" si="21"/>
        <v>0</v>
      </c>
      <c r="N206" s="65"/>
    </row>
    <row r="207" spans="1:14">
      <c r="A207" s="11"/>
      <c r="B207" s="48" t="s">
        <v>321</v>
      </c>
      <c r="C207" s="61" t="s">
        <v>322</v>
      </c>
      <c r="D207" s="64">
        <v>5362.21</v>
      </c>
      <c r="E207" s="51">
        <f t="shared" si="20"/>
        <v>2.4102054620587232E-3</v>
      </c>
      <c r="F207" s="64">
        <v>0</v>
      </c>
      <c r="G207" s="51">
        <f t="shared" si="20"/>
        <v>0</v>
      </c>
      <c r="H207" s="64">
        <v>0</v>
      </c>
      <c r="I207" s="51">
        <f t="shared" si="19"/>
        <v>0</v>
      </c>
      <c r="J207" s="64">
        <v>0</v>
      </c>
      <c r="K207" s="51">
        <f t="shared" si="21"/>
        <v>0</v>
      </c>
      <c r="L207" s="47">
        <f t="shared" si="22"/>
        <v>5362.21</v>
      </c>
      <c r="M207" s="51">
        <f t="shared" si="21"/>
        <v>2.4102054620587232E-3</v>
      </c>
      <c r="N207" s="65"/>
    </row>
    <row r="208" spans="1:14">
      <c r="A208" s="11"/>
      <c r="B208" s="48" t="s">
        <v>323</v>
      </c>
      <c r="C208" s="61" t="s">
        <v>324</v>
      </c>
      <c r="D208" s="64">
        <v>0</v>
      </c>
      <c r="E208" s="51">
        <f t="shared" si="20"/>
        <v>0</v>
      </c>
      <c r="F208" s="64">
        <v>0</v>
      </c>
      <c r="G208" s="51">
        <f t="shared" si="20"/>
        <v>0</v>
      </c>
      <c r="H208" s="64">
        <v>0</v>
      </c>
      <c r="I208" s="51">
        <f t="shared" si="19"/>
        <v>0</v>
      </c>
      <c r="J208" s="64">
        <v>0</v>
      </c>
      <c r="K208" s="51">
        <f t="shared" si="21"/>
        <v>0</v>
      </c>
      <c r="L208" s="47">
        <f t="shared" si="22"/>
        <v>0</v>
      </c>
      <c r="M208" s="51">
        <f t="shared" si="21"/>
        <v>0</v>
      </c>
      <c r="N208" s="65"/>
    </row>
    <row r="209" spans="1:14">
      <c r="A209" s="11"/>
      <c r="B209" s="48" t="s">
        <v>325</v>
      </c>
      <c r="C209" s="61" t="s">
        <v>326</v>
      </c>
      <c r="D209" s="64">
        <v>2201.65</v>
      </c>
      <c r="E209" s="51">
        <f t="shared" si="20"/>
        <v>9.8959735921226285E-4</v>
      </c>
      <c r="F209" s="64">
        <v>0</v>
      </c>
      <c r="G209" s="51">
        <f t="shared" si="20"/>
        <v>0</v>
      </c>
      <c r="H209" s="64">
        <v>0</v>
      </c>
      <c r="I209" s="51">
        <f t="shared" si="19"/>
        <v>0</v>
      </c>
      <c r="J209" s="64">
        <v>0</v>
      </c>
      <c r="K209" s="51">
        <f t="shared" si="21"/>
        <v>0</v>
      </c>
      <c r="L209" s="47">
        <f t="shared" si="22"/>
        <v>2201.65</v>
      </c>
      <c r="M209" s="51">
        <f t="shared" si="21"/>
        <v>9.8959735921226285E-4</v>
      </c>
      <c r="N209" s="65"/>
    </row>
    <row r="210" spans="1:14">
      <c r="A210" s="11"/>
      <c r="B210" s="48" t="s">
        <v>327</v>
      </c>
      <c r="C210" s="61" t="s">
        <v>328</v>
      </c>
      <c r="D210" s="64">
        <v>3424.78</v>
      </c>
      <c r="E210" s="51">
        <f t="shared" si="20"/>
        <v>1.5393696745091062E-3</v>
      </c>
      <c r="F210" s="64">
        <v>0</v>
      </c>
      <c r="G210" s="51">
        <f t="shared" si="20"/>
        <v>0</v>
      </c>
      <c r="H210" s="64">
        <v>0</v>
      </c>
      <c r="I210" s="51">
        <f t="shared" si="19"/>
        <v>0</v>
      </c>
      <c r="J210" s="64">
        <v>0</v>
      </c>
      <c r="K210" s="51">
        <f t="shared" si="21"/>
        <v>0</v>
      </c>
      <c r="L210" s="47">
        <f t="shared" si="22"/>
        <v>3424.78</v>
      </c>
      <c r="M210" s="51">
        <f t="shared" si="21"/>
        <v>1.5393696745091062E-3</v>
      </c>
      <c r="N210" s="65"/>
    </row>
    <row r="211" spans="1:14">
      <c r="A211" s="11"/>
      <c r="B211" s="48" t="s">
        <v>329</v>
      </c>
      <c r="C211" s="61" t="s">
        <v>330</v>
      </c>
      <c r="D211" s="64">
        <v>1256.6199999999999</v>
      </c>
      <c r="E211" s="51">
        <f t="shared" si="20"/>
        <v>5.6482539619526879E-4</v>
      </c>
      <c r="F211" s="64">
        <v>0</v>
      </c>
      <c r="G211" s="51">
        <f t="shared" si="20"/>
        <v>0</v>
      </c>
      <c r="H211" s="64">
        <v>0</v>
      </c>
      <c r="I211" s="51">
        <f t="shared" si="19"/>
        <v>0</v>
      </c>
      <c r="J211" s="64">
        <v>0</v>
      </c>
      <c r="K211" s="51">
        <f t="shared" si="21"/>
        <v>0</v>
      </c>
      <c r="L211" s="47">
        <f t="shared" si="22"/>
        <v>1256.6199999999999</v>
      </c>
      <c r="M211" s="51">
        <f t="shared" si="21"/>
        <v>5.6482539619526879E-4</v>
      </c>
      <c r="N211" s="65"/>
    </row>
    <row r="212" spans="1:14">
      <c r="A212" s="11"/>
      <c r="B212" s="48" t="s">
        <v>331</v>
      </c>
      <c r="C212" s="61" t="s">
        <v>332</v>
      </c>
      <c r="D212" s="64">
        <v>5572.36</v>
      </c>
      <c r="E212" s="51">
        <f t="shared" si="20"/>
        <v>2.5046636570663114E-3</v>
      </c>
      <c r="F212" s="64">
        <v>0</v>
      </c>
      <c r="G212" s="51">
        <f t="shared" si="20"/>
        <v>0</v>
      </c>
      <c r="H212" s="64">
        <v>0</v>
      </c>
      <c r="I212" s="51">
        <f t="shared" si="19"/>
        <v>0</v>
      </c>
      <c r="J212" s="64">
        <v>0</v>
      </c>
      <c r="K212" s="51">
        <f t="shared" si="21"/>
        <v>0</v>
      </c>
      <c r="L212" s="47">
        <f t="shared" si="22"/>
        <v>5572.36</v>
      </c>
      <c r="M212" s="51">
        <f t="shared" si="21"/>
        <v>2.5046636570663114E-3</v>
      </c>
      <c r="N212" s="65"/>
    </row>
    <row r="213" spans="1:14">
      <c r="A213" s="11"/>
      <c r="B213" s="48" t="s">
        <v>333</v>
      </c>
      <c r="C213" s="67" t="s">
        <v>334</v>
      </c>
      <c r="D213" s="64">
        <v>0</v>
      </c>
      <c r="E213" s="51">
        <f t="shared" si="20"/>
        <v>0</v>
      </c>
      <c r="F213" s="64">
        <v>0</v>
      </c>
      <c r="G213" s="51">
        <f t="shared" si="20"/>
        <v>0</v>
      </c>
      <c r="H213" s="64">
        <v>0</v>
      </c>
      <c r="I213" s="51">
        <f t="shared" si="19"/>
        <v>0</v>
      </c>
      <c r="J213" s="64">
        <v>0</v>
      </c>
      <c r="K213" s="51">
        <f t="shared" si="21"/>
        <v>0</v>
      </c>
      <c r="L213" s="47">
        <f t="shared" si="22"/>
        <v>0</v>
      </c>
      <c r="M213" s="51">
        <f t="shared" si="21"/>
        <v>0</v>
      </c>
      <c r="N213" s="65"/>
    </row>
    <row r="214" spans="1:14">
      <c r="A214" s="11"/>
      <c r="B214" s="48" t="s">
        <v>335</v>
      </c>
      <c r="C214" s="62" t="s">
        <v>336</v>
      </c>
      <c r="D214" s="64">
        <v>12230.22</v>
      </c>
      <c r="E214" s="51">
        <f t="shared" si="20"/>
        <v>5.4972377147071514E-3</v>
      </c>
      <c r="F214" s="64">
        <v>0</v>
      </c>
      <c r="G214" s="51">
        <f t="shared" si="20"/>
        <v>0</v>
      </c>
      <c r="H214" s="64">
        <v>0</v>
      </c>
      <c r="I214" s="51">
        <f t="shared" si="19"/>
        <v>0</v>
      </c>
      <c r="J214" s="64">
        <v>0</v>
      </c>
      <c r="K214" s="51">
        <f t="shared" si="21"/>
        <v>0</v>
      </c>
      <c r="L214" s="47">
        <f t="shared" si="22"/>
        <v>12230.22</v>
      </c>
      <c r="M214" s="51">
        <f t="shared" si="21"/>
        <v>5.4972377147071514E-3</v>
      </c>
      <c r="N214" s="65"/>
    </row>
    <row r="215" spans="1:14">
      <c r="A215" s="11"/>
      <c r="B215" s="48" t="s">
        <v>337</v>
      </c>
      <c r="C215" s="62" t="s">
        <v>336</v>
      </c>
      <c r="D215" s="64"/>
      <c r="E215" s="51">
        <f t="shared" si="20"/>
        <v>0</v>
      </c>
      <c r="F215" s="64"/>
      <c r="G215" s="51">
        <f t="shared" si="20"/>
        <v>0</v>
      </c>
      <c r="H215" s="64"/>
      <c r="I215" s="51">
        <f t="shared" si="19"/>
        <v>0</v>
      </c>
      <c r="J215" s="64"/>
      <c r="K215" s="51">
        <f t="shared" si="21"/>
        <v>0</v>
      </c>
      <c r="L215" s="47">
        <f t="shared" si="22"/>
        <v>0</v>
      </c>
      <c r="M215" s="51">
        <f t="shared" si="21"/>
        <v>0</v>
      </c>
      <c r="N215" s="65"/>
    </row>
    <row r="216" spans="1:14">
      <c r="A216" s="11"/>
      <c r="B216" s="48" t="s">
        <v>338</v>
      </c>
      <c r="C216" s="62" t="s">
        <v>336</v>
      </c>
      <c r="D216" s="64"/>
      <c r="E216" s="51">
        <f t="shared" si="20"/>
        <v>0</v>
      </c>
      <c r="F216" s="64"/>
      <c r="G216" s="51">
        <f t="shared" si="20"/>
        <v>0</v>
      </c>
      <c r="H216" s="64"/>
      <c r="I216" s="51">
        <f t="shared" si="19"/>
        <v>0</v>
      </c>
      <c r="J216" s="64"/>
      <c r="K216" s="51">
        <f t="shared" si="21"/>
        <v>0</v>
      </c>
      <c r="L216" s="47">
        <f t="shared" si="22"/>
        <v>0</v>
      </c>
      <c r="M216" s="51">
        <f t="shared" si="21"/>
        <v>0</v>
      </c>
      <c r="N216" s="65"/>
    </row>
    <row r="217" spans="1:14">
      <c r="A217" s="11"/>
      <c r="B217" s="48" t="s">
        <v>339</v>
      </c>
      <c r="C217" s="62" t="s">
        <v>336</v>
      </c>
      <c r="D217" s="64"/>
      <c r="E217" s="51">
        <f t="shared" si="20"/>
        <v>0</v>
      </c>
      <c r="F217" s="64"/>
      <c r="G217" s="51">
        <f t="shared" si="20"/>
        <v>0</v>
      </c>
      <c r="H217" s="64"/>
      <c r="I217" s="51">
        <f t="shared" si="19"/>
        <v>0</v>
      </c>
      <c r="J217" s="64"/>
      <c r="K217" s="51">
        <f t="shared" si="21"/>
        <v>0</v>
      </c>
      <c r="L217" s="47">
        <f t="shared" si="22"/>
        <v>0</v>
      </c>
      <c r="M217" s="51">
        <f t="shared" si="21"/>
        <v>0</v>
      </c>
      <c r="N217" s="65"/>
    </row>
    <row r="218" spans="1:14">
      <c r="A218" s="11"/>
      <c r="B218" s="48" t="s">
        <v>340</v>
      </c>
      <c r="C218" s="62" t="s">
        <v>336</v>
      </c>
      <c r="D218" s="64"/>
      <c r="E218" s="51">
        <f t="shared" si="20"/>
        <v>0</v>
      </c>
      <c r="F218" s="64"/>
      <c r="G218" s="51">
        <f t="shared" si="20"/>
        <v>0</v>
      </c>
      <c r="H218" s="64"/>
      <c r="I218" s="51">
        <f t="shared" si="19"/>
        <v>0</v>
      </c>
      <c r="J218" s="64"/>
      <c r="K218" s="51">
        <f t="shared" si="21"/>
        <v>0</v>
      </c>
      <c r="L218" s="47">
        <f t="shared" si="22"/>
        <v>0</v>
      </c>
      <c r="M218" s="51">
        <f t="shared" si="21"/>
        <v>0</v>
      </c>
      <c r="N218" s="65"/>
    </row>
    <row r="219" spans="1:14">
      <c r="A219" s="11"/>
      <c r="B219" s="48" t="s">
        <v>341</v>
      </c>
      <c r="C219" s="62" t="s">
        <v>336</v>
      </c>
      <c r="D219" s="64"/>
      <c r="E219" s="51">
        <f t="shared" si="20"/>
        <v>0</v>
      </c>
      <c r="F219" s="64"/>
      <c r="G219" s="51">
        <f t="shared" si="20"/>
        <v>0</v>
      </c>
      <c r="H219" s="64"/>
      <c r="I219" s="51">
        <f t="shared" si="19"/>
        <v>0</v>
      </c>
      <c r="J219" s="64"/>
      <c r="K219" s="51">
        <f t="shared" si="21"/>
        <v>0</v>
      </c>
      <c r="L219" s="47">
        <f t="shared" si="22"/>
        <v>0</v>
      </c>
      <c r="M219" s="51">
        <f t="shared" si="21"/>
        <v>0</v>
      </c>
      <c r="N219" s="65"/>
    </row>
    <row r="220" spans="1:14">
      <c r="A220" s="11"/>
      <c r="B220" s="48" t="s">
        <v>342</v>
      </c>
      <c r="C220" s="62" t="s">
        <v>336</v>
      </c>
      <c r="D220" s="64"/>
      <c r="E220" s="51">
        <f t="shared" si="20"/>
        <v>0</v>
      </c>
      <c r="F220" s="64"/>
      <c r="G220" s="51">
        <f t="shared" si="20"/>
        <v>0</v>
      </c>
      <c r="H220" s="64"/>
      <c r="I220" s="51">
        <f t="shared" si="19"/>
        <v>0</v>
      </c>
      <c r="J220" s="64"/>
      <c r="K220" s="51">
        <f t="shared" si="21"/>
        <v>0</v>
      </c>
      <c r="L220" s="47">
        <f t="shared" si="22"/>
        <v>0</v>
      </c>
      <c r="M220" s="51">
        <f t="shared" si="21"/>
        <v>0</v>
      </c>
      <c r="N220" s="65"/>
    </row>
    <row r="221" spans="1:14">
      <c r="A221" s="11"/>
      <c r="B221" s="48" t="s">
        <v>343</v>
      </c>
      <c r="C221" s="62" t="s">
        <v>336</v>
      </c>
      <c r="D221" s="64"/>
      <c r="E221" s="51">
        <f t="shared" si="20"/>
        <v>0</v>
      </c>
      <c r="F221" s="64"/>
      <c r="G221" s="51">
        <f t="shared" si="20"/>
        <v>0</v>
      </c>
      <c r="H221" s="64"/>
      <c r="I221" s="51">
        <f t="shared" si="19"/>
        <v>0</v>
      </c>
      <c r="J221" s="64"/>
      <c r="K221" s="51">
        <f t="shared" si="21"/>
        <v>0</v>
      </c>
      <c r="L221" s="47">
        <f t="shared" si="22"/>
        <v>0</v>
      </c>
      <c r="M221" s="51">
        <f t="shared" si="21"/>
        <v>0</v>
      </c>
      <c r="N221" s="65"/>
    </row>
    <row r="222" spans="1:14">
      <c r="A222" s="11"/>
      <c r="B222" s="48" t="s">
        <v>344</v>
      </c>
      <c r="C222" s="62" t="s">
        <v>336</v>
      </c>
      <c r="D222" s="64"/>
      <c r="E222" s="51">
        <f t="shared" si="20"/>
        <v>0</v>
      </c>
      <c r="F222" s="64"/>
      <c r="G222" s="51">
        <f t="shared" si="20"/>
        <v>0</v>
      </c>
      <c r="H222" s="64"/>
      <c r="I222" s="51">
        <f t="shared" si="19"/>
        <v>0</v>
      </c>
      <c r="J222" s="64"/>
      <c r="K222" s="51">
        <f t="shared" si="21"/>
        <v>0</v>
      </c>
      <c r="L222" s="47">
        <f t="shared" si="22"/>
        <v>0</v>
      </c>
      <c r="M222" s="51">
        <f t="shared" si="21"/>
        <v>0</v>
      </c>
      <c r="N222" s="65"/>
    </row>
    <row r="223" spans="1:14">
      <c r="A223" s="11"/>
      <c r="B223" s="48" t="s">
        <v>345</v>
      </c>
      <c r="C223" s="62" t="s">
        <v>336</v>
      </c>
      <c r="D223" s="64"/>
      <c r="E223" s="51">
        <f t="shared" si="20"/>
        <v>0</v>
      </c>
      <c r="F223" s="64"/>
      <c r="G223" s="51">
        <f t="shared" si="20"/>
        <v>0</v>
      </c>
      <c r="H223" s="64"/>
      <c r="I223" s="51">
        <f t="shared" si="19"/>
        <v>0</v>
      </c>
      <c r="J223" s="64"/>
      <c r="K223" s="51">
        <f t="shared" si="21"/>
        <v>0</v>
      </c>
      <c r="L223" s="47">
        <f t="shared" si="22"/>
        <v>0</v>
      </c>
      <c r="M223" s="51">
        <f t="shared" si="21"/>
        <v>0</v>
      </c>
      <c r="N223" s="65"/>
    </row>
    <row r="224" spans="1:14">
      <c r="A224" s="11"/>
      <c r="B224" s="48" t="s">
        <v>346</v>
      </c>
      <c r="C224" s="62" t="s">
        <v>336</v>
      </c>
      <c r="D224" s="64"/>
      <c r="E224" s="51">
        <f t="shared" si="20"/>
        <v>0</v>
      </c>
      <c r="F224" s="64"/>
      <c r="G224" s="51">
        <f t="shared" si="20"/>
        <v>0</v>
      </c>
      <c r="H224" s="64"/>
      <c r="I224" s="51">
        <f t="shared" si="19"/>
        <v>0</v>
      </c>
      <c r="J224" s="64"/>
      <c r="K224" s="51">
        <f t="shared" si="21"/>
        <v>0</v>
      </c>
      <c r="L224" s="47">
        <f t="shared" si="22"/>
        <v>0</v>
      </c>
      <c r="M224" s="51">
        <f t="shared" si="21"/>
        <v>0</v>
      </c>
      <c r="N224" s="65"/>
    </row>
    <row r="225" spans="1:14">
      <c r="A225" s="42"/>
      <c r="B225" s="43" t="s">
        <v>347</v>
      </c>
      <c r="C225" s="60" t="s">
        <v>348</v>
      </c>
      <c r="D225" s="66">
        <f>SUM(D226:D243)</f>
        <v>4722.8999999999996</v>
      </c>
      <c r="E225" s="46">
        <f t="shared" si="20"/>
        <v>2.1228484853739677E-3</v>
      </c>
      <c r="F225" s="66">
        <f>SUM(F226:F243)</f>
        <v>0</v>
      </c>
      <c r="G225" s="46">
        <f t="shared" si="20"/>
        <v>0</v>
      </c>
      <c r="H225" s="66">
        <f>SUM(H226:H243)</f>
        <v>0</v>
      </c>
      <c r="I225" s="46">
        <f t="shared" si="19"/>
        <v>0</v>
      </c>
      <c r="J225" s="66">
        <f>SUM(J226:J243)</f>
        <v>0</v>
      </c>
      <c r="K225" s="46">
        <f t="shared" si="21"/>
        <v>0</v>
      </c>
      <c r="L225" s="47">
        <f t="shared" si="22"/>
        <v>4722.8999999999996</v>
      </c>
      <c r="M225" s="46">
        <f t="shared" si="21"/>
        <v>2.1228484853739677E-3</v>
      </c>
      <c r="N225" s="65"/>
    </row>
    <row r="226" spans="1:14">
      <c r="A226" s="11"/>
      <c r="B226" s="48" t="s">
        <v>349</v>
      </c>
      <c r="C226" s="61" t="s">
        <v>350</v>
      </c>
      <c r="D226" s="68">
        <v>0</v>
      </c>
      <c r="E226" s="51">
        <f t="shared" si="20"/>
        <v>0</v>
      </c>
      <c r="F226" s="68">
        <v>0</v>
      </c>
      <c r="G226" s="51">
        <f t="shared" si="20"/>
        <v>0</v>
      </c>
      <c r="H226" s="68">
        <v>0</v>
      </c>
      <c r="I226" s="51">
        <f t="shared" si="19"/>
        <v>0</v>
      </c>
      <c r="J226" s="68">
        <v>0</v>
      </c>
      <c r="K226" s="51">
        <f t="shared" si="21"/>
        <v>0</v>
      </c>
      <c r="L226" s="47">
        <f t="shared" si="22"/>
        <v>0</v>
      </c>
      <c r="M226" s="51">
        <f t="shared" si="21"/>
        <v>0</v>
      </c>
      <c r="N226" s="65"/>
    </row>
    <row r="227" spans="1:14">
      <c r="A227" s="11"/>
      <c r="B227" s="48" t="s">
        <v>351</v>
      </c>
      <c r="C227" s="61" t="s">
        <v>352</v>
      </c>
      <c r="D227" s="68">
        <v>0</v>
      </c>
      <c r="E227" s="51">
        <f t="shared" si="20"/>
        <v>0</v>
      </c>
      <c r="F227" s="68">
        <v>0</v>
      </c>
      <c r="G227" s="51">
        <f t="shared" si="20"/>
        <v>0</v>
      </c>
      <c r="H227" s="68">
        <v>0</v>
      </c>
      <c r="I227" s="51">
        <f t="shared" si="19"/>
        <v>0</v>
      </c>
      <c r="J227" s="68">
        <v>0</v>
      </c>
      <c r="K227" s="51">
        <f t="shared" si="21"/>
        <v>0</v>
      </c>
      <c r="L227" s="47">
        <f t="shared" si="22"/>
        <v>0</v>
      </c>
      <c r="M227" s="51">
        <f t="shared" si="21"/>
        <v>0</v>
      </c>
      <c r="N227" s="65"/>
    </row>
    <row r="228" spans="1:14">
      <c r="A228" s="11"/>
      <c r="B228" s="48" t="s">
        <v>353</v>
      </c>
      <c r="C228" s="61" t="s">
        <v>354</v>
      </c>
      <c r="D228" s="64">
        <v>0</v>
      </c>
      <c r="E228" s="51">
        <f t="shared" si="20"/>
        <v>0</v>
      </c>
      <c r="F228" s="64">
        <v>0</v>
      </c>
      <c r="G228" s="51">
        <f t="shared" si="20"/>
        <v>0</v>
      </c>
      <c r="H228" s="64">
        <v>0</v>
      </c>
      <c r="I228" s="51">
        <f t="shared" si="19"/>
        <v>0</v>
      </c>
      <c r="J228" s="64">
        <v>0</v>
      </c>
      <c r="K228" s="51">
        <f t="shared" si="21"/>
        <v>0</v>
      </c>
      <c r="L228" s="47">
        <f t="shared" si="22"/>
        <v>0</v>
      </c>
      <c r="M228" s="51">
        <f t="shared" si="21"/>
        <v>0</v>
      </c>
      <c r="N228" s="65"/>
    </row>
    <row r="229" spans="1:14">
      <c r="A229" s="11"/>
      <c r="B229" s="48" t="s">
        <v>355</v>
      </c>
      <c r="C229" s="61" t="s">
        <v>356</v>
      </c>
      <c r="D229" s="64">
        <v>0</v>
      </c>
      <c r="E229" s="51">
        <f t="shared" si="20"/>
        <v>0</v>
      </c>
      <c r="F229" s="64">
        <v>0</v>
      </c>
      <c r="G229" s="51">
        <f t="shared" si="20"/>
        <v>0</v>
      </c>
      <c r="H229" s="64">
        <v>0</v>
      </c>
      <c r="I229" s="51">
        <f t="shared" si="19"/>
        <v>0</v>
      </c>
      <c r="J229" s="64">
        <v>0</v>
      </c>
      <c r="K229" s="51">
        <f t="shared" si="21"/>
        <v>0</v>
      </c>
      <c r="L229" s="47">
        <f t="shared" si="22"/>
        <v>0</v>
      </c>
      <c r="M229" s="51">
        <f t="shared" si="21"/>
        <v>0</v>
      </c>
      <c r="N229" s="65"/>
    </row>
    <row r="230" spans="1:14">
      <c r="A230" s="11"/>
      <c r="B230" s="48" t="s">
        <v>357</v>
      </c>
      <c r="C230" s="61" t="s">
        <v>358</v>
      </c>
      <c r="D230" s="64">
        <v>0</v>
      </c>
      <c r="E230" s="51">
        <f t="shared" si="20"/>
        <v>0</v>
      </c>
      <c r="F230" s="64">
        <v>0</v>
      </c>
      <c r="G230" s="51">
        <f t="shared" si="20"/>
        <v>0</v>
      </c>
      <c r="H230" s="64">
        <v>0</v>
      </c>
      <c r="I230" s="51">
        <f t="shared" si="19"/>
        <v>0</v>
      </c>
      <c r="J230" s="64">
        <v>0</v>
      </c>
      <c r="K230" s="51">
        <f t="shared" si="21"/>
        <v>0</v>
      </c>
      <c r="L230" s="47">
        <f t="shared" si="22"/>
        <v>0</v>
      </c>
      <c r="M230" s="51">
        <f t="shared" si="21"/>
        <v>0</v>
      </c>
      <c r="N230" s="65"/>
    </row>
    <row r="231" spans="1:14">
      <c r="A231" s="11"/>
      <c r="B231" s="48" t="s">
        <v>359</v>
      </c>
      <c r="C231" s="61" t="s">
        <v>360</v>
      </c>
      <c r="D231" s="64">
        <v>4722.8999999999996</v>
      </c>
      <c r="E231" s="51">
        <f t="shared" si="20"/>
        <v>2.1228484853739677E-3</v>
      </c>
      <c r="F231" s="64">
        <v>0</v>
      </c>
      <c r="G231" s="51">
        <f t="shared" si="20"/>
        <v>0</v>
      </c>
      <c r="H231" s="64">
        <v>0</v>
      </c>
      <c r="I231" s="51">
        <f t="shared" si="19"/>
        <v>0</v>
      </c>
      <c r="J231" s="64">
        <v>0</v>
      </c>
      <c r="K231" s="51">
        <f t="shared" si="21"/>
        <v>0</v>
      </c>
      <c r="L231" s="47">
        <f t="shared" si="22"/>
        <v>4722.8999999999996</v>
      </c>
      <c r="M231" s="51">
        <f t="shared" si="21"/>
        <v>2.1228484853739677E-3</v>
      </c>
      <c r="N231" s="65"/>
    </row>
    <row r="232" spans="1:14">
      <c r="A232" s="11"/>
      <c r="B232" s="48" t="s">
        <v>361</v>
      </c>
      <c r="C232" s="61" t="s">
        <v>362</v>
      </c>
      <c r="D232" s="64">
        <v>0</v>
      </c>
      <c r="E232" s="51">
        <f t="shared" si="20"/>
        <v>0</v>
      </c>
      <c r="F232" s="64">
        <v>0</v>
      </c>
      <c r="G232" s="51">
        <f t="shared" si="20"/>
        <v>0</v>
      </c>
      <c r="H232" s="64">
        <v>0</v>
      </c>
      <c r="I232" s="51">
        <f t="shared" si="19"/>
        <v>0</v>
      </c>
      <c r="J232" s="64">
        <v>0</v>
      </c>
      <c r="K232" s="51">
        <f t="shared" ref="K232:M277" si="23">SUM(J232/$L$292)</f>
        <v>0</v>
      </c>
      <c r="L232" s="47">
        <f t="shared" si="22"/>
        <v>0</v>
      </c>
      <c r="M232" s="51">
        <f t="shared" si="23"/>
        <v>0</v>
      </c>
      <c r="N232" s="65"/>
    </row>
    <row r="233" spans="1:14">
      <c r="A233" s="11"/>
      <c r="B233" s="48" t="s">
        <v>363</v>
      </c>
      <c r="C233" s="62" t="s">
        <v>364</v>
      </c>
      <c r="D233" s="64">
        <v>0</v>
      </c>
      <c r="E233" s="51">
        <f t="shared" si="20"/>
        <v>0</v>
      </c>
      <c r="F233" s="64">
        <v>0</v>
      </c>
      <c r="G233" s="51">
        <f t="shared" si="20"/>
        <v>0</v>
      </c>
      <c r="H233" s="64">
        <v>0</v>
      </c>
      <c r="I233" s="51">
        <f t="shared" si="19"/>
        <v>0</v>
      </c>
      <c r="J233" s="64">
        <v>0</v>
      </c>
      <c r="K233" s="51">
        <f t="shared" si="23"/>
        <v>0</v>
      </c>
      <c r="L233" s="47">
        <f t="shared" si="22"/>
        <v>0</v>
      </c>
      <c r="M233" s="51">
        <f t="shared" si="23"/>
        <v>0</v>
      </c>
      <c r="N233" s="65"/>
    </row>
    <row r="234" spans="1:14">
      <c r="A234" s="11"/>
      <c r="B234" s="48" t="s">
        <v>365</v>
      </c>
      <c r="C234" s="62" t="s">
        <v>364</v>
      </c>
      <c r="D234" s="64"/>
      <c r="E234" s="51">
        <f t="shared" si="20"/>
        <v>0</v>
      </c>
      <c r="F234" s="64"/>
      <c r="G234" s="51">
        <f t="shared" si="20"/>
        <v>0</v>
      </c>
      <c r="H234" s="64"/>
      <c r="I234" s="51">
        <f t="shared" si="19"/>
        <v>0</v>
      </c>
      <c r="J234" s="64"/>
      <c r="K234" s="51">
        <f t="shared" si="23"/>
        <v>0</v>
      </c>
      <c r="L234" s="47">
        <f t="shared" si="22"/>
        <v>0</v>
      </c>
      <c r="M234" s="51">
        <f t="shared" si="23"/>
        <v>0</v>
      </c>
      <c r="N234" s="65"/>
    </row>
    <row r="235" spans="1:14">
      <c r="A235" s="11"/>
      <c r="B235" s="48" t="s">
        <v>366</v>
      </c>
      <c r="C235" s="62" t="s">
        <v>364</v>
      </c>
      <c r="D235" s="64"/>
      <c r="E235" s="51">
        <f t="shared" si="20"/>
        <v>0</v>
      </c>
      <c r="F235" s="64"/>
      <c r="G235" s="51">
        <f t="shared" si="20"/>
        <v>0</v>
      </c>
      <c r="H235" s="64"/>
      <c r="I235" s="51">
        <f t="shared" si="19"/>
        <v>0</v>
      </c>
      <c r="J235" s="64"/>
      <c r="K235" s="51">
        <f t="shared" si="23"/>
        <v>0</v>
      </c>
      <c r="L235" s="47">
        <f t="shared" si="22"/>
        <v>0</v>
      </c>
      <c r="M235" s="51">
        <f t="shared" si="23"/>
        <v>0</v>
      </c>
      <c r="N235" s="65"/>
    </row>
    <row r="236" spans="1:14">
      <c r="A236" s="11"/>
      <c r="B236" s="48" t="s">
        <v>367</v>
      </c>
      <c r="C236" s="62" t="s">
        <v>364</v>
      </c>
      <c r="D236" s="64"/>
      <c r="E236" s="51">
        <f t="shared" si="20"/>
        <v>0</v>
      </c>
      <c r="F236" s="64"/>
      <c r="G236" s="51">
        <f t="shared" si="20"/>
        <v>0</v>
      </c>
      <c r="H236" s="64"/>
      <c r="I236" s="51">
        <f t="shared" si="19"/>
        <v>0</v>
      </c>
      <c r="J236" s="64"/>
      <c r="K236" s="51">
        <f t="shared" si="23"/>
        <v>0</v>
      </c>
      <c r="L236" s="47">
        <f t="shared" si="22"/>
        <v>0</v>
      </c>
      <c r="M236" s="51">
        <f t="shared" si="23"/>
        <v>0</v>
      </c>
      <c r="N236" s="65"/>
    </row>
    <row r="237" spans="1:14">
      <c r="A237" s="11"/>
      <c r="B237" s="48" t="s">
        <v>368</v>
      </c>
      <c r="C237" s="62" t="s">
        <v>364</v>
      </c>
      <c r="D237" s="64"/>
      <c r="E237" s="51">
        <f t="shared" si="20"/>
        <v>0</v>
      </c>
      <c r="F237" s="64"/>
      <c r="G237" s="51">
        <f t="shared" si="20"/>
        <v>0</v>
      </c>
      <c r="H237" s="64"/>
      <c r="I237" s="51">
        <f t="shared" si="19"/>
        <v>0</v>
      </c>
      <c r="J237" s="64"/>
      <c r="K237" s="51">
        <f t="shared" si="23"/>
        <v>0</v>
      </c>
      <c r="L237" s="47">
        <f t="shared" si="22"/>
        <v>0</v>
      </c>
      <c r="M237" s="51">
        <f t="shared" si="23"/>
        <v>0</v>
      </c>
      <c r="N237" s="65"/>
    </row>
    <row r="238" spans="1:14">
      <c r="A238" s="11"/>
      <c r="B238" s="48" t="s">
        <v>369</v>
      </c>
      <c r="C238" s="62" t="s">
        <v>364</v>
      </c>
      <c r="D238" s="64"/>
      <c r="E238" s="51">
        <f t="shared" si="20"/>
        <v>0</v>
      </c>
      <c r="F238" s="64"/>
      <c r="G238" s="51">
        <f t="shared" si="20"/>
        <v>0</v>
      </c>
      <c r="H238" s="64"/>
      <c r="I238" s="51">
        <f t="shared" si="19"/>
        <v>0</v>
      </c>
      <c r="J238" s="64"/>
      <c r="K238" s="51">
        <f t="shared" si="23"/>
        <v>0</v>
      </c>
      <c r="L238" s="47">
        <f t="shared" si="22"/>
        <v>0</v>
      </c>
      <c r="M238" s="51">
        <f t="shared" si="23"/>
        <v>0</v>
      </c>
      <c r="N238" s="65"/>
    </row>
    <row r="239" spans="1:14">
      <c r="A239" s="11"/>
      <c r="B239" s="48" t="s">
        <v>370</v>
      </c>
      <c r="C239" s="62" t="s">
        <v>364</v>
      </c>
      <c r="D239" s="64"/>
      <c r="E239" s="51">
        <f t="shared" si="20"/>
        <v>0</v>
      </c>
      <c r="F239" s="64"/>
      <c r="G239" s="51">
        <f t="shared" si="20"/>
        <v>0</v>
      </c>
      <c r="H239" s="64"/>
      <c r="I239" s="51">
        <f t="shared" si="19"/>
        <v>0</v>
      </c>
      <c r="J239" s="64"/>
      <c r="K239" s="51">
        <f t="shared" si="23"/>
        <v>0</v>
      </c>
      <c r="L239" s="47">
        <f t="shared" si="22"/>
        <v>0</v>
      </c>
      <c r="M239" s="51">
        <f t="shared" si="23"/>
        <v>0</v>
      </c>
      <c r="N239" s="65"/>
    </row>
    <row r="240" spans="1:14">
      <c r="A240" s="11"/>
      <c r="B240" s="48" t="s">
        <v>371</v>
      </c>
      <c r="C240" s="62" t="s">
        <v>364</v>
      </c>
      <c r="D240" s="64"/>
      <c r="E240" s="51">
        <f t="shared" si="20"/>
        <v>0</v>
      </c>
      <c r="F240" s="64"/>
      <c r="G240" s="51">
        <f t="shared" si="20"/>
        <v>0</v>
      </c>
      <c r="H240" s="64"/>
      <c r="I240" s="51">
        <f t="shared" si="19"/>
        <v>0</v>
      </c>
      <c r="J240" s="64"/>
      <c r="K240" s="51">
        <f t="shared" si="23"/>
        <v>0</v>
      </c>
      <c r="L240" s="47">
        <f t="shared" si="22"/>
        <v>0</v>
      </c>
      <c r="M240" s="51">
        <f t="shared" si="23"/>
        <v>0</v>
      </c>
      <c r="N240" s="65"/>
    </row>
    <row r="241" spans="1:14">
      <c r="A241" s="11"/>
      <c r="B241" s="48" t="s">
        <v>372</v>
      </c>
      <c r="C241" s="62" t="s">
        <v>364</v>
      </c>
      <c r="D241" s="64"/>
      <c r="E241" s="51">
        <f t="shared" si="20"/>
        <v>0</v>
      </c>
      <c r="F241" s="64"/>
      <c r="G241" s="51">
        <f t="shared" si="20"/>
        <v>0</v>
      </c>
      <c r="H241" s="64"/>
      <c r="I241" s="51">
        <f t="shared" si="19"/>
        <v>0</v>
      </c>
      <c r="J241" s="64"/>
      <c r="K241" s="51">
        <f t="shared" si="23"/>
        <v>0</v>
      </c>
      <c r="L241" s="47">
        <f t="shared" si="22"/>
        <v>0</v>
      </c>
      <c r="M241" s="51">
        <f t="shared" si="23"/>
        <v>0</v>
      </c>
      <c r="N241" s="65"/>
    </row>
    <row r="242" spans="1:14">
      <c r="A242" s="11"/>
      <c r="B242" s="48" t="s">
        <v>373</v>
      </c>
      <c r="C242" s="62" t="s">
        <v>364</v>
      </c>
      <c r="D242" s="64"/>
      <c r="E242" s="51">
        <f t="shared" si="20"/>
        <v>0</v>
      </c>
      <c r="F242" s="64"/>
      <c r="G242" s="51">
        <f t="shared" si="20"/>
        <v>0</v>
      </c>
      <c r="H242" s="64"/>
      <c r="I242" s="51">
        <f t="shared" si="19"/>
        <v>0</v>
      </c>
      <c r="J242" s="64"/>
      <c r="K242" s="51">
        <f t="shared" si="23"/>
        <v>0</v>
      </c>
      <c r="L242" s="47">
        <f t="shared" si="22"/>
        <v>0</v>
      </c>
      <c r="M242" s="51">
        <f t="shared" si="23"/>
        <v>0</v>
      </c>
      <c r="N242" s="65"/>
    </row>
    <row r="243" spans="1:14">
      <c r="A243" s="11"/>
      <c r="B243" s="48" t="s">
        <v>374</v>
      </c>
      <c r="C243" s="62" t="s">
        <v>364</v>
      </c>
      <c r="D243" s="64"/>
      <c r="E243" s="51">
        <f t="shared" si="20"/>
        <v>0</v>
      </c>
      <c r="F243" s="64"/>
      <c r="G243" s="51">
        <f t="shared" si="20"/>
        <v>0</v>
      </c>
      <c r="H243" s="64"/>
      <c r="I243" s="51">
        <f t="shared" si="19"/>
        <v>0</v>
      </c>
      <c r="J243" s="64"/>
      <c r="K243" s="51">
        <f t="shared" si="23"/>
        <v>0</v>
      </c>
      <c r="L243" s="47">
        <f t="shared" si="22"/>
        <v>0</v>
      </c>
      <c r="M243" s="51">
        <f t="shared" si="23"/>
        <v>0</v>
      </c>
      <c r="N243" s="65"/>
    </row>
    <row r="244" spans="1:14">
      <c r="A244" s="42"/>
      <c r="B244" s="43" t="s">
        <v>375</v>
      </c>
      <c r="C244" s="58" t="s">
        <v>376</v>
      </c>
      <c r="D244" s="66">
        <f>SUM(D245:D256)</f>
        <v>0</v>
      </c>
      <c r="E244" s="46">
        <f t="shared" si="20"/>
        <v>0</v>
      </c>
      <c r="F244" s="66">
        <f>SUM(F245:F256)</f>
        <v>0</v>
      </c>
      <c r="G244" s="46">
        <f t="shared" si="20"/>
        <v>0</v>
      </c>
      <c r="H244" s="66">
        <f>SUM(H245:H256)</f>
        <v>0</v>
      </c>
      <c r="I244" s="46">
        <f t="shared" si="19"/>
        <v>0</v>
      </c>
      <c r="J244" s="66">
        <f>SUM(J245:J256)</f>
        <v>0</v>
      </c>
      <c r="K244" s="46">
        <f t="shared" si="23"/>
        <v>0</v>
      </c>
      <c r="L244" s="47">
        <f t="shared" si="22"/>
        <v>0</v>
      </c>
      <c r="M244" s="46">
        <f t="shared" si="23"/>
        <v>0</v>
      </c>
      <c r="N244" s="65"/>
    </row>
    <row r="245" spans="1:14">
      <c r="A245" s="11"/>
      <c r="B245" s="48" t="s">
        <v>377</v>
      </c>
      <c r="C245" s="61" t="s">
        <v>378</v>
      </c>
      <c r="D245" s="64">
        <v>0</v>
      </c>
      <c r="E245" s="51">
        <f t="shared" si="20"/>
        <v>0</v>
      </c>
      <c r="F245" s="64">
        <v>0</v>
      </c>
      <c r="G245" s="51">
        <f t="shared" si="20"/>
        <v>0</v>
      </c>
      <c r="H245" s="64">
        <v>0</v>
      </c>
      <c r="I245" s="51">
        <f t="shared" si="19"/>
        <v>0</v>
      </c>
      <c r="J245" s="64">
        <v>0</v>
      </c>
      <c r="K245" s="51">
        <f t="shared" si="23"/>
        <v>0</v>
      </c>
      <c r="L245" s="47">
        <f t="shared" si="22"/>
        <v>0</v>
      </c>
      <c r="M245" s="51">
        <f t="shared" si="23"/>
        <v>0</v>
      </c>
      <c r="N245" s="65"/>
    </row>
    <row r="246" spans="1:14">
      <c r="A246" s="11"/>
      <c r="B246" s="48" t="s">
        <v>379</v>
      </c>
      <c r="C246" s="62" t="s">
        <v>380</v>
      </c>
      <c r="D246" s="64">
        <v>0</v>
      </c>
      <c r="E246" s="51">
        <f t="shared" si="20"/>
        <v>0</v>
      </c>
      <c r="F246" s="64">
        <v>0</v>
      </c>
      <c r="G246" s="51">
        <f t="shared" si="20"/>
        <v>0</v>
      </c>
      <c r="H246" s="64">
        <v>0</v>
      </c>
      <c r="I246" s="51">
        <f t="shared" si="19"/>
        <v>0</v>
      </c>
      <c r="J246" s="64">
        <v>0</v>
      </c>
      <c r="K246" s="51">
        <f t="shared" si="23"/>
        <v>0</v>
      </c>
      <c r="L246" s="47">
        <f t="shared" si="22"/>
        <v>0</v>
      </c>
      <c r="M246" s="51">
        <f t="shared" si="23"/>
        <v>0</v>
      </c>
      <c r="N246" s="65"/>
    </row>
    <row r="247" spans="1:14">
      <c r="A247" s="11"/>
      <c r="B247" s="48" t="s">
        <v>381</v>
      </c>
      <c r="C247" s="62" t="s">
        <v>382</v>
      </c>
      <c r="D247" s="64"/>
      <c r="E247" s="51">
        <f t="shared" si="20"/>
        <v>0</v>
      </c>
      <c r="F247" s="64"/>
      <c r="G247" s="51">
        <f t="shared" si="20"/>
        <v>0</v>
      </c>
      <c r="H247" s="64"/>
      <c r="I247" s="51">
        <f t="shared" si="19"/>
        <v>0</v>
      </c>
      <c r="J247" s="64"/>
      <c r="K247" s="51">
        <f t="shared" si="23"/>
        <v>0</v>
      </c>
      <c r="L247" s="47">
        <f t="shared" si="22"/>
        <v>0</v>
      </c>
      <c r="M247" s="51">
        <f t="shared" si="23"/>
        <v>0</v>
      </c>
      <c r="N247" s="65"/>
    </row>
    <row r="248" spans="1:14">
      <c r="A248" s="11"/>
      <c r="B248" s="48" t="s">
        <v>383</v>
      </c>
      <c r="C248" s="62" t="s">
        <v>382</v>
      </c>
      <c r="D248" s="64"/>
      <c r="E248" s="51">
        <f t="shared" si="20"/>
        <v>0</v>
      </c>
      <c r="F248" s="64"/>
      <c r="G248" s="51">
        <f t="shared" si="20"/>
        <v>0</v>
      </c>
      <c r="H248" s="64"/>
      <c r="I248" s="51">
        <f t="shared" si="19"/>
        <v>0</v>
      </c>
      <c r="J248" s="64"/>
      <c r="K248" s="51">
        <f t="shared" si="23"/>
        <v>0</v>
      </c>
      <c r="L248" s="47">
        <f t="shared" si="22"/>
        <v>0</v>
      </c>
      <c r="M248" s="51">
        <f t="shared" si="23"/>
        <v>0</v>
      </c>
      <c r="N248" s="65"/>
    </row>
    <row r="249" spans="1:14">
      <c r="A249" s="11"/>
      <c r="B249" s="48" t="s">
        <v>384</v>
      </c>
      <c r="C249" s="62" t="s">
        <v>382</v>
      </c>
      <c r="D249" s="64"/>
      <c r="E249" s="51">
        <f t="shared" si="20"/>
        <v>0</v>
      </c>
      <c r="F249" s="64"/>
      <c r="G249" s="51">
        <f t="shared" si="20"/>
        <v>0</v>
      </c>
      <c r="H249" s="64"/>
      <c r="I249" s="51">
        <f t="shared" si="19"/>
        <v>0</v>
      </c>
      <c r="J249" s="64"/>
      <c r="K249" s="51">
        <f t="shared" si="23"/>
        <v>0</v>
      </c>
      <c r="L249" s="47">
        <f t="shared" si="22"/>
        <v>0</v>
      </c>
      <c r="M249" s="51">
        <f t="shared" si="23"/>
        <v>0</v>
      </c>
      <c r="N249" s="65"/>
    </row>
    <row r="250" spans="1:14">
      <c r="A250" s="11"/>
      <c r="B250" s="48" t="s">
        <v>385</v>
      </c>
      <c r="C250" s="62" t="s">
        <v>382</v>
      </c>
      <c r="D250" s="64"/>
      <c r="E250" s="51">
        <f t="shared" si="20"/>
        <v>0</v>
      </c>
      <c r="F250" s="64"/>
      <c r="G250" s="51">
        <f t="shared" si="20"/>
        <v>0</v>
      </c>
      <c r="H250" s="64"/>
      <c r="I250" s="51">
        <f t="shared" si="19"/>
        <v>0</v>
      </c>
      <c r="J250" s="64"/>
      <c r="K250" s="51">
        <f t="shared" si="23"/>
        <v>0</v>
      </c>
      <c r="L250" s="47">
        <f t="shared" si="22"/>
        <v>0</v>
      </c>
      <c r="M250" s="51">
        <f t="shared" si="23"/>
        <v>0</v>
      </c>
      <c r="N250" s="65"/>
    </row>
    <row r="251" spans="1:14">
      <c r="A251" s="11"/>
      <c r="B251" s="48" t="s">
        <v>386</v>
      </c>
      <c r="C251" s="62" t="s">
        <v>382</v>
      </c>
      <c r="D251" s="64"/>
      <c r="E251" s="51">
        <f t="shared" si="20"/>
        <v>0</v>
      </c>
      <c r="F251" s="64"/>
      <c r="G251" s="51">
        <f t="shared" si="20"/>
        <v>0</v>
      </c>
      <c r="H251" s="64"/>
      <c r="I251" s="51">
        <f t="shared" si="19"/>
        <v>0</v>
      </c>
      <c r="J251" s="64"/>
      <c r="K251" s="51">
        <f t="shared" si="23"/>
        <v>0</v>
      </c>
      <c r="L251" s="47">
        <f t="shared" si="22"/>
        <v>0</v>
      </c>
      <c r="M251" s="51">
        <f t="shared" si="23"/>
        <v>0</v>
      </c>
      <c r="N251" s="65"/>
    </row>
    <row r="252" spans="1:14">
      <c r="A252" s="11"/>
      <c r="B252" s="48" t="s">
        <v>387</v>
      </c>
      <c r="C252" s="62" t="s">
        <v>382</v>
      </c>
      <c r="D252" s="64"/>
      <c r="E252" s="51">
        <f t="shared" si="20"/>
        <v>0</v>
      </c>
      <c r="F252" s="64"/>
      <c r="G252" s="51">
        <f t="shared" si="20"/>
        <v>0</v>
      </c>
      <c r="H252" s="64"/>
      <c r="I252" s="51">
        <f t="shared" si="19"/>
        <v>0</v>
      </c>
      <c r="J252" s="64"/>
      <c r="K252" s="51">
        <f t="shared" si="23"/>
        <v>0</v>
      </c>
      <c r="L252" s="47">
        <f t="shared" si="22"/>
        <v>0</v>
      </c>
      <c r="M252" s="51">
        <f t="shared" si="23"/>
        <v>0</v>
      </c>
      <c r="N252" s="65"/>
    </row>
    <row r="253" spans="1:14">
      <c r="A253" s="11"/>
      <c r="B253" s="48" t="s">
        <v>388</v>
      </c>
      <c r="C253" s="62" t="s">
        <v>382</v>
      </c>
      <c r="D253" s="64"/>
      <c r="E253" s="51">
        <f t="shared" si="20"/>
        <v>0</v>
      </c>
      <c r="F253" s="64"/>
      <c r="G253" s="51">
        <f t="shared" si="20"/>
        <v>0</v>
      </c>
      <c r="H253" s="64"/>
      <c r="I253" s="51">
        <f t="shared" si="19"/>
        <v>0</v>
      </c>
      <c r="J253" s="64"/>
      <c r="K253" s="51">
        <f t="shared" si="23"/>
        <v>0</v>
      </c>
      <c r="L253" s="47">
        <f t="shared" si="22"/>
        <v>0</v>
      </c>
      <c r="M253" s="51">
        <f t="shared" si="23"/>
        <v>0</v>
      </c>
      <c r="N253" s="65"/>
    </row>
    <row r="254" spans="1:14">
      <c r="A254" s="11"/>
      <c r="B254" s="48" t="s">
        <v>389</v>
      </c>
      <c r="C254" s="62" t="s">
        <v>382</v>
      </c>
      <c r="D254" s="64"/>
      <c r="E254" s="51">
        <f t="shared" si="20"/>
        <v>0</v>
      </c>
      <c r="F254" s="64"/>
      <c r="G254" s="51">
        <f t="shared" si="20"/>
        <v>0</v>
      </c>
      <c r="H254" s="64"/>
      <c r="I254" s="51">
        <f t="shared" si="19"/>
        <v>0</v>
      </c>
      <c r="J254" s="64"/>
      <c r="K254" s="51">
        <f t="shared" si="23"/>
        <v>0</v>
      </c>
      <c r="L254" s="47">
        <f t="shared" si="22"/>
        <v>0</v>
      </c>
      <c r="M254" s="51">
        <f t="shared" si="23"/>
        <v>0</v>
      </c>
      <c r="N254" s="65"/>
    </row>
    <row r="255" spans="1:14">
      <c r="A255" s="11"/>
      <c r="B255" s="48" t="s">
        <v>390</v>
      </c>
      <c r="C255" s="62" t="s">
        <v>382</v>
      </c>
      <c r="D255" s="64"/>
      <c r="E255" s="51">
        <f t="shared" si="20"/>
        <v>0</v>
      </c>
      <c r="F255" s="64"/>
      <c r="G255" s="51">
        <f t="shared" si="20"/>
        <v>0</v>
      </c>
      <c r="H255" s="64"/>
      <c r="I255" s="51">
        <f t="shared" si="19"/>
        <v>0</v>
      </c>
      <c r="J255" s="64"/>
      <c r="K255" s="51">
        <f t="shared" si="23"/>
        <v>0</v>
      </c>
      <c r="L255" s="47">
        <f t="shared" si="22"/>
        <v>0</v>
      </c>
      <c r="M255" s="51">
        <f t="shared" si="23"/>
        <v>0</v>
      </c>
      <c r="N255" s="65"/>
    </row>
    <row r="256" spans="1:14">
      <c r="A256" s="11"/>
      <c r="B256" s="48" t="s">
        <v>391</v>
      </c>
      <c r="C256" s="62" t="s">
        <v>382</v>
      </c>
      <c r="D256" s="64"/>
      <c r="E256" s="51">
        <f t="shared" si="20"/>
        <v>0</v>
      </c>
      <c r="F256" s="64"/>
      <c r="G256" s="51">
        <f t="shared" si="20"/>
        <v>0</v>
      </c>
      <c r="H256" s="64"/>
      <c r="I256" s="51">
        <f t="shared" si="19"/>
        <v>0</v>
      </c>
      <c r="J256" s="64"/>
      <c r="K256" s="51">
        <f t="shared" si="23"/>
        <v>0</v>
      </c>
      <c r="L256" s="47">
        <f t="shared" si="22"/>
        <v>0</v>
      </c>
      <c r="M256" s="51">
        <f t="shared" si="23"/>
        <v>0</v>
      </c>
      <c r="N256" s="65"/>
    </row>
    <row r="257" spans="1:14">
      <c r="A257" s="42"/>
      <c r="B257" s="43" t="s">
        <v>392</v>
      </c>
      <c r="C257" s="60" t="s">
        <v>393</v>
      </c>
      <c r="D257" s="66">
        <f>SUM(D258:D275)</f>
        <v>434.93</v>
      </c>
      <c r="E257" s="46">
        <f t="shared" si="20"/>
        <v>1.9549228053604773E-4</v>
      </c>
      <c r="F257" s="66">
        <f>SUM(F258:F275)</f>
        <v>0</v>
      </c>
      <c r="G257" s="46">
        <f t="shared" si="20"/>
        <v>0</v>
      </c>
      <c r="H257" s="66">
        <f>SUM(H258:H275)</f>
        <v>11930.87</v>
      </c>
      <c r="I257" s="46">
        <f t="shared" si="19"/>
        <v>5.362685915156728E-3</v>
      </c>
      <c r="J257" s="66">
        <f>SUM(J258:J275)</f>
        <v>0.57999999999999996</v>
      </c>
      <c r="K257" s="46">
        <f t="shared" si="23"/>
        <v>2.6069832550274223E-7</v>
      </c>
      <c r="L257" s="47">
        <f t="shared" si="22"/>
        <v>12366.380000000001</v>
      </c>
      <c r="M257" s="46">
        <f t="shared" si="23"/>
        <v>5.5584388940182784E-3</v>
      </c>
      <c r="N257" s="65"/>
    </row>
    <row r="258" spans="1:14">
      <c r="A258" s="42"/>
      <c r="B258" s="48" t="s">
        <v>394</v>
      </c>
      <c r="C258" s="61" t="s">
        <v>395</v>
      </c>
      <c r="D258" s="64">
        <v>434.93</v>
      </c>
      <c r="E258" s="51">
        <f t="shared" si="20"/>
        <v>1.9549228053604773E-4</v>
      </c>
      <c r="F258" s="64">
        <v>0</v>
      </c>
      <c r="G258" s="51">
        <f t="shared" si="20"/>
        <v>0</v>
      </c>
      <c r="H258" s="64">
        <v>0</v>
      </c>
      <c r="I258" s="51">
        <f t="shared" si="19"/>
        <v>0</v>
      </c>
      <c r="J258" s="64">
        <v>0</v>
      </c>
      <c r="K258" s="51">
        <f t="shared" si="23"/>
        <v>0</v>
      </c>
      <c r="L258" s="47">
        <f t="shared" si="22"/>
        <v>434.93</v>
      </c>
      <c r="M258" s="51">
        <f t="shared" si="23"/>
        <v>1.9549228053604773E-4</v>
      </c>
      <c r="N258" s="65"/>
    </row>
    <row r="259" spans="1:14">
      <c r="A259" s="42"/>
      <c r="B259" s="48" t="s">
        <v>396</v>
      </c>
      <c r="C259" s="61" t="s">
        <v>397</v>
      </c>
      <c r="D259" s="64">
        <v>0</v>
      </c>
      <c r="E259" s="51">
        <f t="shared" si="20"/>
        <v>0</v>
      </c>
      <c r="F259" s="64">
        <v>0</v>
      </c>
      <c r="G259" s="51">
        <f t="shared" si="20"/>
        <v>0</v>
      </c>
      <c r="H259" s="64">
        <v>0</v>
      </c>
      <c r="I259" s="51">
        <f t="shared" si="19"/>
        <v>0</v>
      </c>
      <c r="J259" s="64">
        <v>0</v>
      </c>
      <c r="K259" s="51">
        <f t="shared" si="23"/>
        <v>0</v>
      </c>
      <c r="L259" s="47">
        <f t="shared" si="22"/>
        <v>0</v>
      </c>
      <c r="M259" s="51">
        <f t="shared" si="23"/>
        <v>0</v>
      </c>
      <c r="N259" s="65"/>
    </row>
    <row r="260" spans="1:14">
      <c r="A260" s="42"/>
      <c r="B260" s="48" t="s">
        <v>398</v>
      </c>
      <c r="C260" s="61" t="s">
        <v>399</v>
      </c>
      <c r="D260" s="64">
        <v>0</v>
      </c>
      <c r="E260" s="51">
        <f t="shared" si="20"/>
        <v>0</v>
      </c>
      <c r="F260" s="64">
        <v>0</v>
      </c>
      <c r="G260" s="51">
        <f t="shared" si="20"/>
        <v>0</v>
      </c>
      <c r="H260" s="64">
        <v>0</v>
      </c>
      <c r="I260" s="51">
        <f t="shared" si="19"/>
        <v>0</v>
      </c>
      <c r="J260" s="64">
        <v>0</v>
      </c>
      <c r="K260" s="51">
        <f t="shared" si="23"/>
        <v>0</v>
      </c>
      <c r="L260" s="47">
        <f t="shared" si="22"/>
        <v>0</v>
      </c>
      <c r="M260" s="51">
        <f t="shared" si="23"/>
        <v>0</v>
      </c>
      <c r="N260" s="65"/>
    </row>
    <row r="261" spans="1:14">
      <c r="A261" s="42"/>
      <c r="B261" s="48" t="s">
        <v>400</v>
      </c>
      <c r="C261" s="61" t="s">
        <v>401</v>
      </c>
      <c r="D261" s="64">
        <v>0</v>
      </c>
      <c r="E261" s="51">
        <f t="shared" si="20"/>
        <v>0</v>
      </c>
      <c r="F261" s="64">
        <v>0</v>
      </c>
      <c r="G261" s="51">
        <f t="shared" si="20"/>
        <v>0</v>
      </c>
      <c r="H261" s="64">
        <v>0</v>
      </c>
      <c r="I261" s="51">
        <f t="shared" si="19"/>
        <v>0</v>
      </c>
      <c r="J261" s="64">
        <v>0</v>
      </c>
      <c r="K261" s="51">
        <f t="shared" si="23"/>
        <v>0</v>
      </c>
      <c r="L261" s="47">
        <f t="shared" si="22"/>
        <v>0</v>
      </c>
      <c r="M261" s="51">
        <f t="shared" si="23"/>
        <v>0</v>
      </c>
      <c r="N261" s="65"/>
    </row>
    <row r="262" spans="1:14">
      <c r="A262" s="42"/>
      <c r="B262" s="48" t="s">
        <v>402</v>
      </c>
      <c r="C262" s="61" t="s">
        <v>403</v>
      </c>
      <c r="D262" s="64">
        <v>0</v>
      </c>
      <c r="E262" s="51">
        <f t="shared" si="20"/>
        <v>0</v>
      </c>
      <c r="F262" s="64">
        <v>0</v>
      </c>
      <c r="G262" s="51">
        <f t="shared" si="20"/>
        <v>0</v>
      </c>
      <c r="H262" s="64">
        <v>0</v>
      </c>
      <c r="I262" s="51">
        <f t="shared" si="19"/>
        <v>0</v>
      </c>
      <c r="J262" s="64">
        <v>0</v>
      </c>
      <c r="K262" s="51">
        <f t="shared" si="23"/>
        <v>0</v>
      </c>
      <c r="L262" s="47">
        <f t="shared" si="22"/>
        <v>0</v>
      </c>
      <c r="M262" s="51">
        <f t="shared" si="23"/>
        <v>0</v>
      </c>
      <c r="N262" s="65"/>
    </row>
    <row r="263" spans="1:14">
      <c r="A263" s="42"/>
      <c r="B263" s="48" t="s">
        <v>404</v>
      </c>
      <c r="C263" s="61" t="s">
        <v>405</v>
      </c>
      <c r="D263" s="64">
        <v>0</v>
      </c>
      <c r="E263" s="51">
        <f t="shared" si="20"/>
        <v>0</v>
      </c>
      <c r="F263" s="64">
        <v>0</v>
      </c>
      <c r="G263" s="51">
        <f t="shared" si="20"/>
        <v>0</v>
      </c>
      <c r="H263" s="64">
        <v>0</v>
      </c>
      <c r="I263" s="51">
        <f t="shared" si="19"/>
        <v>0</v>
      </c>
      <c r="J263" s="64">
        <v>0</v>
      </c>
      <c r="K263" s="51">
        <f t="shared" si="23"/>
        <v>0</v>
      </c>
      <c r="L263" s="47">
        <f t="shared" si="22"/>
        <v>0</v>
      </c>
      <c r="M263" s="51">
        <f t="shared" si="23"/>
        <v>0</v>
      </c>
      <c r="N263" s="65"/>
    </row>
    <row r="264" spans="1:14">
      <c r="A264" s="42"/>
      <c r="B264" s="48" t="s">
        <v>406</v>
      </c>
      <c r="C264" s="67" t="s">
        <v>407</v>
      </c>
      <c r="D264" s="64">
        <v>0</v>
      </c>
      <c r="E264" s="51">
        <f t="shared" si="20"/>
        <v>0</v>
      </c>
      <c r="F264" s="64">
        <v>0</v>
      </c>
      <c r="G264" s="51">
        <f t="shared" si="20"/>
        <v>0</v>
      </c>
      <c r="H264" s="64">
        <v>11930.87</v>
      </c>
      <c r="I264" s="51">
        <f t="shared" si="19"/>
        <v>5.362685915156728E-3</v>
      </c>
      <c r="J264" s="64">
        <v>0.57999999999999996</v>
      </c>
      <c r="K264" s="51">
        <f t="shared" si="23"/>
        <v>2.6069832550274223E-7</v>
      </c>
      <c r="L264" s="47">
        <f t="shared" si="22"/>
        <v>11931.45</v>
      </c>
      <c r="M264" s="51">
        <f t="shared" si="23"/>
        <v>5.3629466134822307E-3</v>
      </c>
      <c r="N264" s="65"/>
    </row>
    <row r="265" spans="1:14">
      <c r="A265" s="42"/>
      <c r="B265" s="48" t="s">
        <v>408</v>
      </c>
      <c r="C265" s="62" t="s">
        <v>409</v>
      </c>
      <c r="D265" s="64">
        <v>0</v>
      </c>
      <c r="E265" s="51">
        <f t="shared" si="20"/>
        <v>0</v>
      </c>
      <c r="F265" s="64">
        <v>0</v>
      </c>
      <c r="G265" s="51">
        <f t="shared" si="20"/>
        <v>0</v>
      </c>
      <c r="H265" s="64">
        <v>0</v>
      </c>
      <c r="I265" s="51">
        <f t="shared" si="19"/>
        <v>0</v>
      </c>
      <c r="J265" s="64">
        <v>0</v>
      </c>
      <c r="K265" s="51">
        <f t="shared" si="23"/>
        <v>0</v>
      </c>
      <c r="L265" s="47">
        <f t="shared" si="22"/>
        <v>0</v>
      </c>
      <c r="M265" s="51">
        <f t="shared" si="23"/>
        <v>0</v>
      </c>
      <c r="N265" s="65"/>
    </row>
    <row r="266" spans="1:14">
      <c r="A266" s="42"/>
      <c r="B266" s="48" t="s">
        <v>410</v>
      </c>
      <c r="C266" s="62" t="s">
        <v>409</v>
      </c>
      <c r="D266" s="64"/>
      <c r="E266" s="51">
        <f t="shared" si="20"/>
        <v>0</v>
      </c>
      <c r="F266" s="64"/>
      <c r="G266" s="51">
        <f t="shared" si="20"/>
        <v>0</v>
      </c>
      <c r="H266" s="64"/>
      <c r="I266" s="51">
        <f t="shared" si="19"/>
        <v>0</v>
      </c>
      <c r="J266" s="64"/>
      <c r="K266" s="51">
        <f t="shared" si="23"/>
        <v>0</v>
      </c>
      <c r="L266" s="47">
        <f t="shared" si="22"/>
        <v>0</v>
      </c>
      <c r="M266" s="51">
        <f t="shared" si="23"/>
        <v>0</v>
      </c>
      <c r="N266" s="65"/>
    </row>
    <row r="267" spans="1:14">
      <c r="A267" s="42"/>
      <c r="B267" s="48" t="s">
        <v>411</v>
      </c>
      <c r="C267" s="62" t="s">
        <v>409</v>
      </c>
      <c r="D267" s="64"/>
      <c r="E267" s="51">
        <f t="shared" si="20"/>
        <v>0</v>
      </c>
      <c r="F267" s="64"/>
      <c r="G267" s="51">
        <f t="shared" si="20"/>
        <v>0</v>
      </c>
      <c r="H267" s="64"/>
      <c r="I267" s="51">
        <f t="shared" si="19"/>
        <v>0</v>
      </c>
      <c r="J267" s="64"/>
      <c r="K267" s="51">
        <f t="shared" si="23"/>
        <v>0</v>
      </c>
      <c r="L267" s="47">
        <f t="shared" si="22"/>
        <v>0</v>
      </c>
      <c r="M267" s="51">
        <f t="shared" si="23"/>
        <v>0</v>
      </c>
      <c r="N267" s="65"/>
    </row>
    <row r="268" spans="1:14">
      <c r="A268" s="42"/>
      <c r="B268" s="48" t="s">
        <v>412</v>
      </c>
      <c r="C268" s="62" t="s">
        <v>409</v>
      </c>
      <c r="D268" s="64"/>
      <c r="E268" s="51">
        <f t="shared" si="20"/>
        <v>0</v>
      </c>
      <c r="F268" s="64"/>
      <c r="G268" s="51">
        <f t="shared" si="20"/>
        <v>0</v>
      </c>
      <c r="H268" s="64"/>
      <c r="I268" s="51">
        <f t="shared" si="19"/>
        <v>0</v>
      </c>
      <c r="J268" s="64"/>
      <c r="K268" s="51">
        <f t="shared" si="23"/>
        <v>0</v>
      </c>
      <c r="L268" s="47">
        <f t="shared" si="22"/>
        <v>0</v>
      </c>
      <c r="M268" s="51">
        <f t="shared" si="23"/>
        <v>0</v>
      </c>
      <c r="N268" s="65"/>
    </row>
    <row r="269" spans="1:14">
      <c r="A269" s="42"/>
      <c r="B269" s="48" t="s">
        <v>413</v>
      </c>
      <c r="C269" s="62" t="s">
        <v>409</v>
      </c>
      <c r="D269" s="64"/>
      <c r="E269" s="51">
        <f t="shared" si="20"/>
        <v>0</v>
      </c>
      <c r="F269" s="64"/>
      <c r="G269" s="51">
        <f t="shared" si="20"/>
        <v>0</v>
      </c>
      <c r="H269" s="64"/>
      <c r="I269" s="51">
        <f t="shared" si="19"/>
        <v>0</v>
      </c>
      <c r="J269" s="64"/>
      <c r="K269" s="51">
        <f t="shared" si="23"/>
        <v>0</v>
      </c>
      <c r="L269" s="47">
        <f t="shared" si="22"/>
        <v>0</v>
      </c>
      <c r="M269" s="51">
        <f t="shared" si="23"/>
        <v>0</v>
      </c>
      <c r="N269" s="65"/>
    </row>
    <row r="270" spans="1:14">
      <c r="A270" s="42"/>
      <c r="B270" s="48" t="s">
        <v>414</v>
      </c>
      <c r="C270" s="62" t="s">
        <v>409</v>
      </c>
      <c r="D270" s="64"/>
      <c r="E270" s="51">
        <f t="shared" si="20"/>
        <v>0</v>
      </c>
      <c r="F270" s="64"/>
      <c r="G270" s="51">
        <f t="shared" si="20"/>
        <v>0</v>
      </c>
      <c r="H270" s="64"/>
      <c r="I270" s="51">
        <f t="shared" si="19"/>
        <v>0</v>
      </c>
      <c r="J270" s="64"/>
      <c r="K270" s="51">
        <f t="shared" si="23"/>
        <v>0</v>
      </c>
      <c r="L270" s="47">
        <f t="shared" ref="L270:L295" si="24">SUM(D270,F270,H270,J270)</f>
        <v>0</v>
      </c>
      <c r="M270" s="51">
        <f t="shared" si="23"/>
        <v>0</v>
      </c>
      <c r="N270" s="65"/>
    </row>
    <row r="271" spans="1:14">
      <c r="A271" s="42"/>
      <c r="B271" s="48" t="s">
        <v>415</v>
      </c>
      <c r="C271" s="62" t="s">
        <v>409</v>
      </c>
      <c r="D271" s="64"/>
      <c r="E271" s="51">
        <f t="shared" si="20"/>
        <v>0</v>
      </c>
      <c r="F271" s="64"/>
      <c r="G271" s="51">
        <f t="shared" si="20"/>
        <v>0</v>
      </c>
      <c r="H271" s="64"/>
      <c r="I271" s="51">
        <f t="shared" si="19"/>
        <v>0</v>
      </c>
      <c r="J271" s="64"/>
      <c r="K271" s="51">
        <f t="shared" si="23"/>
        <v>0</v>
      </c>
      <c r="L271" s="47">
        <f t="shared" si="24"/>
        <v>0</v>
      </c>
      <c r="M271" s="51">
        <f t="shared" si="23"/>
        <v>0</v>
      </c>
      <c r="N271" s="65"/>
    </row>
    <row r="272" spans="1:14">
      <c r="A272" s="42"/>
      <c r="B272" s="48" t="s">
        <v>416</v>
      </c>
      <c r="C272" s="62" t="s">
        <v>409</v>
      </c>
      <c r="D272" s="64"/>
      <c r="E272" s="51">
        <f t="shared" si="20"/>
        <v>0</v>
      </c>
      <c r="F272" s="64"/>
      <c r="G272" s="51">
        <f t="shared" si="20"/>
        <v>0</v>
      </c>
      <c r="H272" s="64"/>
      <c r="I272" s="51">
        <f t="shared" si="19"/>
        <v>0</v>
      </c>
      <c r="J272" s="64"/>
      <c r="K272" s="51">
        <f t="shared" si="23"/>
        <v>0</v>
      </c>
      <c r="L272" s="47">
        <f t="shared" si="24"/>
        <v>0</v>
      </c>
      <c r="M272" s="51">
        <f t="shared" si="23"/>
        <v>0</v>
      </c>
      <c r="N272" s="65"/>
    </row>
    <row r="273" spans="1:14">
      <c r="A273" s="42"/>
      <c r="B273" s="48" t="s">
        <v>417</v>
      </c>
      <c r="C273" s="62" t="s">
        <v>409</v>
      </c>
      <c r="D273" s="64"/>
      <c r="E273" s="51">
        <f t="shared" si="20"/>
        <v>0</v>
      </c>
      <c r="F273" s="64"/>
      <c r="G273" s="51">
        <f t="shared" si="20"/>
        <v>0</v>
      </c>
      <c r="H273" s="64"/>
      <c r="I273" s="51">
        <f t="shared" si="19"/>
        <v>0</v>
      </c>
      <c r="J273" s="64"/>
      <c r="K273" s="51">
        <f t="shared" si="23"/>
        <v>0</v>
      </c>
      <c r="L273" s="47">
        <f t="shared" si="24"/>
        <v>0</v>
      </c>
      <c r="M273" s="51">
        <f t="shared" si="23"/>
        <v>0</v>
      </c>
      <c r="N273" s="65"/>
    </row>
    <row r="274" spans="1:14">
      <c r="A274" s="42"/>
      <c r="B274" s="48" t="s">
        <v>418</v>
      </c>
      <c r="C274" s="62" t="s">
        <v>409</v>
      </c>
      <c r="D274" s="64"/>
      <c r="E274" s="51">
        <f t="shared" si="20"/>
        <v>0</v>
      </c>
      <c r="F274" s="64"/>
      <c r="G274" s="51">
        <f t="shared" si="20"/>
        <v>0</v>
      </c>
      <c r="H274" s="64"/>
      <c r="I274" s="51">
        <f t="shared" si="19"/>
        <v>0</v>
      </c>
      <c r="J274" s="64"/>
      <c r="K274" s="51">
        <f t="shared" si="23"/>
        <v>0</v>
      </c>
      <c r="L274" s="47">
        <f t="shared" si="24"/>
        <v>0</v>
      </c>
      <c r="M274" s="51">
        <f t="shared" si="23"/>
        <v>0</v>
      </c>
      <c r="N274" s="65"/>
    </row>
    <row r="275" spans="1:14">
      <c r="A275" s="42"/>
      <c r="B275" s="48" t="s">
        <v>419</v>
      </c>
      <c r="C275" s="62" t="s">
        <v>409</v>
      </c>
      <c r="D275" s="64"/>
      <c r="E275" s="51">
        <f t="shared" si="20"/>
        <v>0</v>
      </c>
      <c r="F275" s="64"/>
      <c r="G275" s="51">
        <f t="shared" si="20"/>
        <v>0</v>
      </c>
      <c r="H275" s="64"/>
      <c r="I275" s="51">
        <f t="shared" si="19"/>
        <v>0</v>
      </c>
      <c r="J275" s="64"/>
      <c r="K275" s="51">
        <f t="shared" si="23"/>
        <v>0</v>
      </c>
      <c r="L275" s="47">
        <f t="shared" si="24"/>
        <v>0</v>
      </c>
      <c r="M275" s="51">
        <f t="shared" si="23"/>
        <v>0</v>
      </c>
      <c r="N275" s="65"/>
    </row>
    <row r="276" spans="1:14">
      <c r="A276" s="42"/>
      <c r="B276" s="43" t="s">
        <v>420</v>
      </c>
      <c r="C276" s="60" t="s">
        <v>421</v>
      </c>
      <c r="D276" s="69">
        <f>SUM(D277:D291)</f>
        <v>0</v>
      </c>
      <c r="E276" s="46">
        <f t="shared" si="20"/>
        <v>0</v>
      </c>
      <c r="F276" s="69">
        <f>SUM(F277:F291)</f>
        <v>0</v>
      </c>
      <c r="G276" s="46">
        <f t="shared" si="20"/>
        <v>0</v>
      </c>
      <c r="H276" s="69">
        <f>SUM(H277:H291)</f>
        <v>0</v>
      </c>
      <c r="I276" s="46">
        <f t="shared" si="19"/>
        <v>0</v>
      </c>
      <c r="J276" s="69">
        <f>SUM(J277:J291)</f>
        <v>3297.03</v>
      </c>
      <c r="K276" s="46">
        <f t="shared" si="23"/>
        <v>1.4819486209177693E-3</v>
      </c>
      <c r="L276" s="47">
        <f t="shared" si="24"/>
        <v>3297.03</v>
      </c>
      <c r="M276" s="46">
        <f t="shared" si="23"/>
        <v>1.4819486209177693E-3</v>
      </c>
      <c r="N276" s="65"/>
    </row>
    <row r="277" spans="1:14">
      <c r="A277" s="42"/>
      <c r="B277" s="48" t="s">
        <v>422</v>
      </c>
      <c r="C277" s="61" t="s">
        <v>423</v>
      </c>
      <c r="D277" s="70">
        <v>0</v>
      </c>
      <c r="E277" s="51">
        <f t="shared" si="20"/>
        <v>0</v>
      </c>
      <c r="F277" s="70">
        <v>0</v>
      </c>
      <c r="G277" s="51">
        <f t="shared" si="20"/>
        <v>0</v>
      </c>
      <c r="H277" s="70">
        <v>0</v>
      </c>
      <c r="I277" s="51">
        <f t="shared" si="19"/>
        <v>0</v>
      </c>
      <c r="J277" s="70">
        <v>0</v>
      </c>
      <c r="K277" s="51">
        <f t="shared" si="23"/>
        <v>0</v>
      </c>
      <c r="L277" s="47">
        <f t="shared" si="24"/>
        <v>0</v>
      </c>
      <c r="M277" s="51">
        <f t="shared" si="23"/>
        <v>0</v>
      </c>
      <c r="N277" s="65"/>
    </row>
    <row r="278" spans="1:14">
      <c r="A278" s="42"/>
      <c r="B278" s="48" t="s">
        <v>424</v>
      </c>
      <c r="C278" s="61" t="s">
        <v>425</v>
      </c>
      <c r="D278" s="70">
        <v>0</v>
      </c>
      <c r="E278" s="51">
        <f t="shared" si="20"/>
        <v>0</v>
      </c>
      <c r="F278" s="70">
        <v>0</v>
      </c>
      <c r="G278" s="51">
        <f t="shared" si="20"/>
        <v>0</v>
      </c>
      <c r="H278" s="70">
        <v>0</v>
      </c>
      <c r="I278" s="51">
        <f t="shared" ref="I278:I292" si="25">SUM(H278/$L$292)</f>
        <v>0</v>
      </c>
      <c r="J278" s="70">
        <v>277.12</v>
      </c>
      <c r="K278" s="51">
        <f t="shared" ref="K278:M292" si="26">SUM(J278/$L$292)</f>
        <v>1.2455986200572401E-4</v>
      </c>
      <c r="L278" s="47">
        <f t="shared" si="24"/>
        <v>277.12</v>
      </c>
      <c r="M278" s="51">
        <f t="shared" si="26"/>
        <v>1.2455986200572401E-4</v>
      </c>
      <c r="N278" s="65"/>
    </row>
    <row r="279" spans="1:14">
      <c r="A279" s="42"/>
      <c r="B279" s="48" t="s">
        <v>426</v>
      </c>
      <c r="C279" s="61" t="s">
        <v>427</v>
      </c>
      <c r="D279" s="70">
        <v>0</v>
      </c>
      <c r="E279" s="51">
        <f t="shared" si="20"/>
        <v>0</v>
      </c>
      <c r="F279" s="70">
        <v>0</v>
      </c>
      <c r="G279" s="51">
        <f t="shared" si="20"/>
        <v>0</v>
      </c>
      <c r="H279" s="70">
        <v>0</v>
      </c>
      <c r="I279" s="51">
        <f t="shared" si="25"/>
        <v>0</v>
      </c>
      <c r="J279" s="70">
        <v>397.28</v>
      </c>
      <c r="K279" s="51">
        <f t="shared" si="26"/>
        <v>1.7856936337194728E-4</v>
      </c>
      <c r="L279" s="47">
        <f t="shared" si="24"/>
        <v>397.28</v>
      </c>
      <c r="M279" s="51">
        <f t="shared" si="26"/>
        <v>1.7856936337194728E-4</v>
      </c>
      <c r="N279" s="65"/>
    </row>
    <row r="280" spans="1:14">
      <c r="A280" s="42"/>
      <c r="B280" s="48" t="s">
        <v>428</v>
      </c>
      <c r="C280" s="61" t="s">
        <v>429</v>
      </c>
      <c r="D280" s="70">
        <v>0</v>
      </c>
      <c r="E280" s="51">
        <f t="shared" si="20"/>
        <v>0</v>
      </c>
      <c r="F280" s="70">
        <v>0</v>
      </c>
      <c r="G280" s="51">
        <f t="shared" si="20"/>
        <v>0</v>
      </c>
      <c r="H280" s="70">
        <v>0</v>
      </c>
      <c r="I280" s="51">
        <f t="shared" si="25"/>
        <v>0</v>
      </c>
      <c r="J280" s="70">
        <v>0</v>
      </c>
      <c r="K280" s="51">
        <f t="shared" si="26"/>
        <v>0</v>
      </c>
      <c r="L280" s="47">
        <f t="shared" si="24"/>
        <v>0</v>
      </c>
      <c r="M280" s="51">
        <f t="shared" si="26"/>
        <v>0</v>
      </c>
      <c r="N280" s="65"/>
    </row>
    <row r="281" spans="1:14">
      <c r="A281" s="11"/>
      <c r="B281" s="48" t="s">
        <v>430</v>
      </c>
      <c r="C281" s="71" t="s">
        <v>431</v>
      </c>
      <c r="D281" s="70">
        <v>0</v>
      </c>
      <c r="E281" s="51">
        <f>SUM(D281/$L$292)</f>
        <v>0</v>
      </c>
      <c r="F281" s="70">
        <v>0</v>
      </c>
      <c r="G281" s="51">
        <f>SUM(F281/$L$292)</f>
        <v>0</v>
      </c>
      <c r="H281" s="70">
        <v>0</v>
      </c>
      <c r="I281" s="51">
        <f t="shared" si="25"/>
        <v>0</v>
      </c>
      <c r="J281" s="70">
        <v>2622.63</v>
      </c>
      <c r="K281" s="72">
        <f t="shared" si="26"/>
        <v>1.1788193955400981E-3</v>
      </c>
      <c r="L281" s="47">
        <f t="shared" si="24"/>
        <v>2622.63</v>
      </c>
      <c r="M281" s="51">
        <f t="shared" si="26"/>
        <v>1.1788193955400981E-3</v>
      </c>
      <c r="N281" s="65"/>
    </row>
    <row r="282" spans="1:14">
      <c r="A282" s="11"/>
      <c r="B282" s="48" t="s">
        <v>432</v>
      </c>
      <c r="C282" s="71" t="s">
        <v>431</v>
      </c>
      <c r="D282" s="70"/>
      <c r="E282" s="51">
        <f t="shared" ref="E282:E291" si="27">SUM(D282/$L$292)</f>
        <v>0</v>
      </c>
      <c r="F282" s="70"/>
      <c r="G282" s="51">
        <f t="shared" ref="G282:G291" si="28">SUM(F282/$L$292)</f>
        <v>0</v>
      </c>
      <c r="H282" s="70"/>
      <c r="I282" s="51">
        <f t="shared" si="25"/>
        <v>0</v>
      </c>
      <c r="J282" s="70"/>
      <c r="K282" s="72">
        <f t="shared" si="26"/>
        <v>0</v>
      </c>
      <c r="L282" s="47">
        <f t="shared" si="24"/>
        <v>0</v>
      </c>
      <c r="M282" s="51">
        <f t="shared" si="26"/>
        <v>0</v>
      </c>
      <c r="N282" s="65"/>
    </row>
    <row r="283" spans="1:14">
      <c r="A283" s="11"/>
      <c r="B283" s="48" t="s">
        <v>433</v>
      </c>
      <c r="C283" s="71" t="s">
        <v>431</v>
      </c>
      <c r="D283" s="70"/>
      <c r="E283" s="51">
        <f t="shared" si="27"/>
        <v>0</v>
      </c>
      <c r="F283" s="70"/>
      <c r="G283" s="51">
        <f t="shared" si="28"/>
        <v>0</v>
      </c>
      <c r="H283" s="70"/>
      <c r="I283" s="51">
        <f t="shared" si="25"/>
        <v>0</v>
      </c>
      <c r="J283" s="70"/>
      <c r="K283" s="72">
        <f t="shared" si="26"/>
        <v>0</v>
      </c>
      <c r="L283" s="47">
        <f t="shared" si="24"/>
        <v>0</v>
      </c>
      <c r="M283" s="51">
        <f t="shared" si="26"/>
        <v>0</v>
      </c>
      <c r="N283" s="65"/>
    </row>
    <row r="284" spans="1:14">
      <c r="A284" s="11"/>
      <c r="B284" s="48" t="s">
        <v>434</v>
      </c>
      <c r="C284" s="71" t="s">
        <v>431</v>
      </c>
      <c r="D284" s="70"/>
      <c r="E284" s="51">
        <f t="shared" si="27"/>
        <v>0</v>
      </c>
      <c r="F284" s="70"/>
      <c r="G284" s="51">
        <f t="shared" si="28"/>
        <v>0</v>
      </c>
      <c r="H284" s="70"/>
      <c r="I284" s="51">
        <f t="shared" si="25"/>
        <v>0</v>
      </c>
      <c r="J284" s="70"/>
      <c r="K284" s="72">
        <f t="shared" si="26"/>
        <v>0</v>
      </c>
      <c r="L284" s="47">
        <f t="shared" si="24"/>
        <v>0</v>
      </c>
      <c r="M284" s="51">
        <f t="shared" si="26"/>
        <v>0</v>
      </c>
      <c r="N284" s="65"/>
    </row>
    <row r="285" spans="1:14">
      <c r="A285" s="11"/>
      <c r="B285" s="48" t="s">
        <v>435</v>
      </c>
      <c r="C285" s="71" t="s">
        <v>431</v>
      </c>
      <c r="D285" s="70"/>
      <c r="E285" s="51">
        <f t="shared" si="27"/>
        <v>0</v>
      </c>
      <c r="F285" s="70"/>
      <c r="G285" s="51">
        <f t="shared" si="28"/>
        <v>0</v>
      </c>
      <c r="H285" s="70"/>
      <c r="I285" s="51">
        <f t="shared" si="25"/>
        <v>0</v>
      </c>
      <c r="J285" s="70"/>
      <c r="K285" s="72">
        <f t="shared" si="26"/>
        <v>0</v>
      </c>
      <c r="L285" s="47">
        <f t="shared" si="24"/>
        <v>0</v>
      </c>
      <c r="M285" s="51">
        <f t="shared" si="26"/>
        <v>0</v>
      </c>
      <c r="N285" s="65"/>
    </row>
    <row r="286" spans="1:14">
      <c r="A286" s="11"/>
      <c r="B286" s="48" t="s">
        <v>436</v>
      </c>
      <c r="C286" s="71" t="s">
        <v>431</v>
      </c>
      <c r="D286" s="70"/>
      <c r="E286" s="51">
        <f t="shared" si="27"/>
        <v>0</v>
      </c>
      <c r="F286" s="70"/>
      <c r="G286" s="51">
        <f t="shared" si="28"/>
        <v>0</v>
      </c>
      <c r="H286" s="70"/>
      <c r="I286" s="51">
        <f t="shared" si="25"/>
        <v>0</v>
      </c>
      <c r="J286" s="70"/>
      <c r="K286" s="72">
        <f t="shared" si="26"/>
        <v>0</v>
      </c>
      <c r="L286" s="47">
        <f t="shared" si="24"/>
        <v>0</v>
      </c>
      <c r="M286" s="51">
        <f t="shared" si="26"/>
        <v>0</v>
      </c>
      <c r="N286" s="65"/>
    </row>
    <row r="287" spans="1:14">
      <c r="A287" s="11"/>
      <c r="B287" s="48" t="s">
        <v>437</v>
      </c>
      <c r="C287" s="71" t="s">
        <v>431</v>
      </c>
      <c r="D287" s="70"/>
      <c r="E287" s="51">
        <f t="shared" si="27"/>
        <v>0</v>
      </c>
      <c r="F287" s="70"/>
      <c r="G287" s="51">
        <f t="shared" si="28"/>
        <v>0</v>
      </c>
      <c r="H287" s="70"/>
      <c r="I287" s="51">
        <f t="shared" si="25"/>
        <v>0</v>
      </c>
      <c r="J287" s="70"/>
      <c r="K287" s="72">
        <f t="shared" si="26"/>
        <v>0</v>
      </c>
      <c r="L287" s="47">
        <f t="shared" si="24"/>
        <v>0</v>
      </c>
      <c r="M287" s="51">
        <f t="shared" si="26"/>
        <v>0</v>
      </c>
      <c r="N287" s="65"/>
    </row>
    <row r="288" spans="1:14">
      <c r="A288" s="11"/>
      <c r="B288" s="48" t="s">
        <v>438</v>
      </c>
      <c r="C288" s="71" t="s">
        <v>431</v>
      </c>
      <c r="D288" s="70"/>
      <c r="E288" s="51">
        <f t="shared" si="27"/>
        <v>0</v>
      </c>
      <c r="F288" s="70"/>
      <c r="G288" s="51">
        <f t="shared" si="28"/>
        <v>0</v>
      </c>
      <c r="H288" s="70"/>
      <c r="I288" s="51">
        <f t="shared" si="25"/>
        <v>0</v>
      </c>
      <c r="J288" s="70"/>
      <c r="K288" s="72">
        <f t="shared" si="26"/>
        <v>0</v>
      </c>
      <c r="L288" s="47">
        <f t="shared" si="24"/>
        <v>0</v>
      </c>
      <c r="M288" s="51">
        <f t="shared" si="26"/>
        <v>0</v>
      </c>
      <c r="N288" s="65"/>
    </row>
    <row r="289" spans="1:14">
      <c r="A289" s="11"/>
      <c r="B289" s="48" t="s">
        <v>439</v>
      </c>
      <c r="C289" s="71" t="s">
        <v>431</v>
      </c>
      <c r="D289" s="70"/>
      <c r="E289" s="51">
        <f t="shared" si="27"/>
        <v>0</v>
      </c>
      <c r="F289" s="70"/>
      <c r="G289" s="51">
        <f t="shared" si="28"/>
        <v>0</v>
      </c>
      <c r="H289" s="70"/>
      <c r="I289" s="51">
        <f t="shared" si="25"/>
        <v>0</v>
      </c>
      <c r="J289" s="70"/>
      <c r="K289" s="72">
        <f t="shared" si="26"/>
        <v>0</v>
      </c>
      <c r="L289" s="47">
        <f t="shared" si="24"/>
        <v>0</v>
      </c>
      <c r="M289" s="51">
        <f t="shared" si="26"/>
        <v>0</v>
      </c>
      <c r="N289" s="65"/>
    </row>
    <row r="290" spans="1:14">
      <c r="A290" s="11"/>
      <c r="B290" s="48" t="s">
        <v>440</v>
      </c>
      <c r="C290" s="71" t="s">
        <v>431</v>
      </c>
      <c r="D290" s="70"/>
      <c r="E290" s="51">
        <f t="shared" si="27"/>
        <v>0</v>
      </c>
      <c r="F290" s="70"/>
      <c r="G290" s="51">
        <f t="shared" si="28"/>
        <v>0</v>
      </c>
      <c r="H290" s="70"/>
      <c r="I290" s="51">
        <f t="shared" si="25"/>
        <v>0</v>
      </c>
      <c r="J290" s="70"/>
      <c r="K290" s="72">
        <f t="shared" si="26"/>
        <v>0</v>
      </c>
      <c r="L290" s="47">
        <f t="shared" si="24"/>
        <v>0</v>
      </c>
      <c r="M290" s="51">
        <f t="shared" si="26"/>
        <v>0</v>
      </c>
      <c r="N290" s="65"/>
    </row>
    <row r="291" spans="1:14" ht="15.2" thickBot="1">
      <c r="A291" s="11"/>
      <c r="B291" s="73" t="s">
        <v>441</v>
      </c>
      <c r="C291" s="74" t="s">
        <v>431</v>
      </c>
      <c r="D291" s="75"/>
      <c r="E291" s="76">
        <f t="shared" si="27"/>
        <v>0</v>
      </c>
      <c r="F291" s="75"/>
      <c r="G291" s="76">
        <f t="shared" si="28"/>
        <v>0</v>
      </c>
      <c r="H291" s="75"/>
      <c r="I291" s="76">
        <f t="shared" si="25"/>
        <v>0</v>
      </c>
      <c r="J291" s="75"/>
      <c r="K291" s="77">
        <f t="shared" si="26"/>
        <v>0</v>
      </c>
      <c r="L291" s="78">
        <f t="shared" si="24"/>
        <v>0</v>
      </c>
      <c r="M291" s="76">
        <f t="shared" si="26"/>
        <v>0</v>
      </c>
      <c r="N291" s="65"/>
    </row>
    <row r="292" spans="1:14" ht="15.2" thickBot="1">
      <c r="A292" s="11"/>
      <c r="B292" s="79"/>
      <c r="C292" s="80" t="s">
        <v>442</v>
      </c>
      <c r="D292" s="81">
        <f>SUM(D13,D21,D52,D60,D68,D76,D81,D109,D151,D171,D189,D204,D225,D244,D257,D276)</f>
        <v>1975985.8099999998</v>
      </c>
      <c r="E292" s="82">
        <f>SUM(D292/$L$292)</f>
        <v>0.88816584807617194</v>
      </c>
      <c r="F292" s="81">
        <f>SUM(F13,F21,F52,F60,F68,F76,F81,F109,F151,F171,F189,F204,F225,F244,F257,F276)</f>
        <v>0</v>
      </c>
      <c r="G292" s="82">
        <f>SUM(F292/$L$292)</f>
        <v>0</v>
      </c>
      <c r="H292" s="81">
        <f>SUM(H13,H21,H52,H60,H68,H76,H81,H109,H151,H171,H189,H204,H225,H244,H257,H276)</f>
        <v>135584.68000000002</v>
      </c>
      <c r="I292" s="82">
        <f t="shared" si="25"/>
        <v>6.0942584551422672E-2</v>
      </c>
      <c r="J292" s="81">
        <f>SUM(J13,J21,J52,J60,J68,J76,J81,J109,J151,J171,J189,J204,J225,J244,J257,J276)</f>
        <v>113223.24</v>
      </c>
      <c r="K292" s="82">
        <f t="shared" si="26"/>
        <v>5.0891567372405355E-2</v>
      </c>
      <c r="L292" s="83">
        <f t="shared" si="24"/>
        <v>2224793.73</v>
      </c>
      <c r="M292" s="84">
        <f t="shared" si="26"/>
        <v>1</v>
      </c>
      <c r="N292" s="13"/>
    </row>
    <row r="293" spans="1:14" ht="15.2" thickBot="1">
      <c r="A293" s="11"/>
      <c r="B293" s="85" t="s">
        <v>443</v>
      </c>
      <c r="C293" s="86" t="s">
        <v>444</v>
      </c>
      <c r="D293" s="87"/>
      <c r="E293" s="88">
        <f>SUM(D293/$L$294)</f>
        <v>0</v>
      </c>
      <c r="F293" s="87"/>
      <c r="G293" s="88">
        <f>SUM(F293/$L$294)</f>
        <v>0</v>
      </c>
      <c r="H293" s="87"/>
      <c r="I293" s="88">
        <f>SUM(H293/$L$294)</f>
        <v>0</v>
      </c>
      <c r="J293" s="87"/>
      <c r="K293" s="88">
        <f>SUM(J293/$L$294)</f>
        <v>0</v>
      </c>
      <c r="L293" s="89">
        <f t="shared" si="24"/>
        <v>0</v>
      </c>
      <c r="M293" s="88">
        <f>SUM(L293/$L$294)</f>
        <v>0</v>
      </c>
      <c r="N293" s="65"/>
    </row>
    <row r="294" spans="1:14" ht="15.2" thickBot="1">
      <c r="A294" s="11"/>
      <c r="B294" s="79"/>
      <c r="C294" s="80" t="s">
        <v>445</v>
      </c>
      <c r="D294" s="81">
        <f>SUM(D292,D293)</f>
        <v>1975985.8099999998</v>
      </c>
      <c r="E294" s="82">
        <f>SUM(D294/$L$294)</f>
        <v>0.88816584807617194</v>
      </c>
      <c r="F294" s="81">
        <f>SUM(F292,F293)</f>
        <v>0</v>
      </c>
      <c r="G294" s="82">
        <f>SUM(F294/$L$294)</f>
        <v>0</v>
      </c>
      <c r="H294" s="81">
        <f>SUM(H292,H293)</f>
        <v>135584.68000000002</v>
      </c>
      <c r="I294" s="82">
        <f>SUM(H294/$L$294)</f>
        <v>6.0942584551422672E-2</v>
      </c>
      <c r="J294" s="81">
        <f>SUM(J292,J293)</f>
        <v>113223.24</v>
      </c>
      <c r="K294" s="82">
        <f>SUM(J294/$L$294)</f>
        <v>5.0891567372405355E-2</v>
      </c>
      <c r="L294" s="83">
        <f t="shared" si="24"/>
        <v>2224793.73</v>
      </c>
      <c r="M294" s="84">
        <f>SUM(L294/$L$294)</f>
        <v>1</v>
      </c>
      <c r="N294" s="13"/>
    </row>
    <row r="295" spans="1:14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3"/>
    </row>
    <row r="296" spans="1:14">
      <c r="A296" s="11"/>
      <c r="B296" s="90" t="s">
        <v>446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1:14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</row>
    <row r="298" spans="1:14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1:14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</sheetData>
  <mergeCells count="24">
    <mergeCell ref="J11:J12"/>
    <mergeCell ref="K11:K12"/>
    <mergeCell ref="L11:L12"/>
    <mergeCell ref="M11:M12"/>
    <mergeCell ref="J9:K10"/>
    <mergeCell ref="L9:M10"/>
    <mergeCell ref="O9:O12"/>
    <mergeCell ref="C11:C12"/>
    <mergeCell ref="D11:D12"/>
    <mergeCell ref="E11:E12"/>
    <mergeCell ref="F11:F12"/>
    <mergeCell ref="G11:G12"/>
    <mergeCell ref="H11:H12"/>
    <mergeCell ref="I11:I12"/>
    <mergeCell ref="A1:O1"/>
    <mergeCell ref="A2:O2"/>
    <mergeCell ref="A3:O3"/>
    <mergeCell ref="A5:O5"/>
    <mergeCell ref="J8:M8"/>
    <mergeCell ref="B9:B12"/>
    <mergeCell ref="C9:C10"/>
    <mergeCell ref="D9:E10"/>
    <mergeCell ref="F9:G10"/>
    <mergeCell ref="H9:I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</cp:lastModifiedBy>
  <dcterms:created xsi:type="dcterms:W3CDTF">2019-01-10T07:05:13Z</dcterms:created>
  <dcterms:modified xsi:type="dcterms:W3CDTF">2019-01-10T07:05:53Z</dcterms:modified>
</cp:coreProperties>
</file>