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anta\Desktop\Mantos\Metinės ataskaitos už 2022 m\Metinis ataskaitų rinkinys (šilumos sektorius)\VERTUI KELTI\"/>
    </mc:Choice>
  </mc:AlternateContent>
  <xr:revisionPtr revIDLastSave="0" documentId="13_ncr:1_{5B49CB13-59EA-4171-A81E-44F4E2694B36}" xr6:coauthVersionLast="47" xr6:coauthVersionMax="47" xr10:uidLastSave="{00000000-0000-0000-0000-000000000000}"/>
  <bookViews>
    <workbookView xWindow="8895" yWindow="585" windowWidth="13350" windowHeight="14460" tabRatio="852" activeTab="1" xr2:uid="{C0F127DA-DA27-4B0D-9C9C-E6B20152385D}"/>
  </bookViews>
  <sheets>
    <sheet name="TU &gt;" sheetId="1" r:id="rId1"/>
    <sheet name="3.1" sheetId="17" r:id="rId2"/>
    <sheet name="3.2" sheetId="18" r:id="rId3"/>
    <sheet name="3.3" sheetId="19" r:id="rId4"/>
    <sheet name="3.4" sheetId="20" r:id="rId5"/>
    <sheet name="3.5" sheetId="21" r:id="rId6"/>
    <sheet name="Turtas" sheetId="22" r:id="rId7"/>
  </sheets>
  <definedNames>
    <definedName name="_xlnm._FilterDatabase" localSheetId="1">'3.1'!$B$6:$N$124</definedName>
    <definedName name="_xlnm._FilterDatabase" localSheetId="2">'3.2'!$B$7:$AG$161</definedName>
    <definedName name="_xlnm._FilterDatabase" localSheetId="6" hidden="1">Turtas!$B$10:$AX$640</definedName>
    <definedName name="sistema1">#REF!</definedName>
    <definedName name="sistema2">#REF!</definedName>
    <definedName name="TRUE_DU">#REF!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40" i="22" l="1"/>
  <c r="AJ640" i="22"/>
  <c r="O640" i="22"/>
  <c r="N640" i="22"/>
  <c r="M640" i="22"/>
  <c r="L640" i="22"/>
  <c r="AP640" i="22" s="1"/>
  <c r="K640" i="22"/>
  <c r="J640" i="22"/>
  <c r="I640" i="22"/>
  <c r="AL640" i="22" s="1"/>
  <c r="H640" i="22"/>
  <c r="E640" i="22"/>
  <c r="AF640" i="22" s="1"/>
  <c r="D640" i="22"/>
  <c r="C640" i="22"/>
  <c r="AK639" i="22"/>
  <c r="AJ639" i="22"/>
  <c r="O639" i="22"/>
  <c r="N639" i="22"/>
  <c r="M639" i="22"/>
  <c r="L639" i="22"/>
  <c r="AP639" i="22" s="1"/>
  <c r="K639" i="22"/>
  <c r="J639" i="22"/>
  <c r="I639" i="22"/>
  <c r="AL639" i="22" s="1"/>
  <c r="H639" i="22"/>
  <c r="E639" i="22"/>
  <c r="AF639" i="22" s="1"/>
  <c r="D639" i="22"/>
  <c r="C639" i="22"/>
  <c r="AK638" i="22"/>
  <c r="AJ638" i="22"/>
  <c r="O638" i="22"/>
  <c r="N638" i="22"/>
  <c r="M638" i="22"/>
  <c r="L638" i="22"/>
  <c r="AP638" i="22" s="1"/>
  <c r="K638" i="22"/>
  <c r="J638" i="22"/>
  <c r="I638" i="22"/>
  <c r="AL638" i="22" s="1"/>
  <c r="H638" i="22"/>
  <c r="E638" i="22"/>
  <c r="AF638" i="22" s="1"/>
  <c r="D638" i="22"/>
  <c r="C638" i="22"/>
  <c r="AK637" i="22"/>
  <c r="AJ637" i="22"/>
  <c r="O637" i="22"/>
  <c r="N637" i="22"/>
  <c r="M637" i="22"/>
  <c r="L637" i="22"/>
  <c r="AP637" i="22" s="1"/>
  <c r="K637" i="22"/>
  <c r="J637" i="22"/>
  <c r="I637" i="22"/>
  <c r="AL637" i="22" s="1"/>
  <c r="H637" i="22"/>
  <c r="E637" i="22"/>
  <c r="AF637" i="22" s="1"/>
  <c r="D637" i="22"/>
  <c r="C637" i="22"/>
  <c r="AK636" i="22"/>
  <c r="AJ636" i="22"/>
  <c r="O636" i="22"/>
  <c r="N636" i="22"/>
  <c r="M636" i="22"/>
  <c r="L636" i="22"/>
  <c r="AP636" i="22" s="1"/>
  <c r="K636" i="22"/>
  <c r="J636" i="22"/>
  <c r="I636" i="22"/>
  <c r="AL636" i="22" s="1"/>
  <c r="H636" i="22"/>
  <c r="E636" i="22"/>
  <c r="AF636" i="22" s="1"/>
  <c r="D636" i="22"/>
  <c r="C636" i="22"/>
  <c r="AK635" i="22"/>
  <c r="AJ635" i="22"/>
  <c r="O635" i="22"/>
  <c r="N635" i="22"/>
  <c r="M635" i="22"/>
  <c r="L635" i="22"/>
  <c r="AP635" i="22" s="1"/>
  <c r="K635" i="22"/>
  <c r="J635" i="22"/>
  <c r="I635" i="22"/>
  <c r="AL635" i="22" s="1"/>
  <c r="H635" i="22"/>
  <c r="E635" i="22"/>
  <c r="AF635" i="22" s="1"/>
  <c r="D635" i="22"/>
  <c r="C635" i="22"/>
  <c r="AK634" i="22"/>
  <c r="AJ634" i="22"/>
  <c r="O634" i="22"/>
  <c r="N634" i="22"/>
  <c r="M634" i="22"/>
  <c r="L634" i="22"/>
  <c r="AP634" i="22" s="1"/>
  <c r="K634" i="22"/>
  <c r="J634" i="22"/>
  <c r="I634" i="22"/>
  <c r="AL634" i="22" s="1"/>
  <c r="H634" i="22"/>
  <c r="E634" i="22"/>
  <c r="AF634" i="22" s="1"/>
  <c r="D634" i="22"/>
  <c r="C634" i="22"/>
  <c r="AK633" i="22"/>
  <c r="AJ633" i="22"/>
  <c r="O633" i="22"/>
  <c r="N633" i="22"/>
  <c r="M633" i="22"/>
  <c r="L633" i="22"/>
  <c r="AP633" i="22" s="1"/>
  <c r="K633" i="22"/>
  <c r="J633" i="22"/>
  <c r="I633" i="22"/>
  <c r="AL633" i="22" s="1"/>
  <c r="H633" i="22"/>
  <c r="E633" i="22"/>
  <c r="AF633" i="22" s="1"/>
  <c r="D633" i="22"/>
  <c r="C633" i="22"/>
  <c r="AK632" i="22"/>
  <c r="AJ632" i="22"/>
  <c r="O632" i="22"/>
  <c r="N632" i="22"/>
  <c r="M632" i="22"/>
  <c r="L632" i="22"/>
  <c r="AP632" i="22" s="1"/>
  <c r="K632" i="22"/>
  <c r="J632" i="22"/>
  <c r="I632" i="22"/>
  <c r="AL632" i="22" s="1"/>
  <c r="H632" i="22"/>
  <c r="E632" i="22"/>
  <c r="AF632" i="22" s="1"/>
  <c r="D632" i="22"/>
  <c r="C632" i="22"/>
  <c r="AK631" i="22"/>
  <c r="AJ631" i="22"/>
  <c r="O631" i="22"/>
  <c r="N631" i="22"/>
  <c r="M631" i="22"/>
  <c r="L631" i="22"/>
  <c r="AP631" i="22" s="1"/>
  <c r="K631" i="22"/>
  <c r="J631" i="22"/>
  <c r="I631" i="22"/>
  <c r="AL631" i="22" s="1"/>
  <c r="H631" i="22"/>
  <c r="E631" i="22"/>
  <c r="AF631" i="22" s="1"/>
  <c r="D631" i="22"/>
  <c r="C631" i="22"/>
  <c r="AK630" i="22"/>
  <c r="AJ630" i="22"/>
  <c r="O630" i="22"/>
  <c r="N630" i="22"/>
  <c r="M630" i="22"/>
  <c r="L630" i="22"/>
  <c r="AP630" i="22" s="1"/>
  <c r="K630" i="22"/>
  <c r="J630" i="22"/>
  <c r="I630" i="22"/>
  <c r="AL630" i="22" s="1"/>
  <c r="H630" i="22"/>
  <c r="E630" i="22"/>
  <c r="AF630" i="22" s="1"/>
  <c r="D630" i="22"/>
  <c r="C630" i="22"/>
  <c r="AK629" i="22"/>
  <c r="AJ629" i="22"/>
  <c r="O629" i="22"/>
  <c r="N629" i="22"/>
  <c r="M629" i="22"/>
  <c r="L629" i="22"/>
  <c r="AP629" i="22" s="1"/>
  <c r="K629" i="22"/>
  <c r="J629" i="22"/>
  <c r="I629" i="22"/>
  <c r="AL629" i="22" s="1"/>
  <c r="H629" i="22"/>
  <c r="E629" i="22"/>
  <c r="AF629" i="22" s="1"/>
  <c r="D629" i="22"/>
  <c r="C629" i="22"/>
  <c r="AK628" i="22"/>
  <c r="AJ628" i="22"/>
  <c r="O628" i="22"/>
  <c r="N628" i="22"/>
  <c r="M628" i="22"/>
  <c r="L628" i="22"/>
  <c r="AP628" i="22" s="1"/>
  <c r="K628" i="22"/>
  <c r="J628" i="22"/>
  <c r="I628" i="22"/>
  <c r="AL628" i="22" s="1"/>
  <c r="H628" i="22"/>
  <c r="E628" i="22"/>
  <c r="AF628" i="22" s="1"/>
  <c r="D628" i="22"/>
  <c r="C628" i="22"/>
  <c r="AK627" i="22"/>
  <c r="AJ627" i="22"/>
  <c r="O627" i="22"/>
  <c r="N627" i="22"/>
  <c r="M627" i="22"/>
  <c r="L627" i="22"/>
  <c r="AP627" i="22" s="1"/>
  <c r="K627" i="22"/>
  <c r="J627" i="22"/>
  <c r="I627" i="22"/>
  <c r="AL627" i="22" s="1"/>
  <c r="H627" i="22"/>
  <c r="E627" i="22"/>
  <c r="AF627" i="22" s="1"/>
  <c r="D627" i="22"/>
  <c r="C627" i="22"/>
  <c r="AK626" i="22"/>
  <c r="AJ626" i="22"/>
  <c r="O626" i="22"/>
  <c r="N626" i="22"/>
  <c r="M626" i="22"/>
  <c r="L626" i="22"/>
  <c r="AP626" i="22" s="1"/>
  <c r="K626" i="22"/>
  <c r="J626" i="22"/>
  <c r="I626" i="22"/>
  <c r="AL626" i="22" s="1"/>
  <c r="H626" i="22"/>
  <c r="E626" i="22"/>
  <c r="AF626" i="22" s="1"/>
  <c r="D626" i="22"/>
  <c r="C626" i="22"/>
  <c r="AK625" i="22"/>
  <c r="AJ625" i="22"/>
  <c r="O625" i="22"/>
  <c r="N625" i="22"/>
  <c r="M625" i="22"/>
  <c r="L625" i="22"/>
  <c r="AP625" i="22" s="1"/>
  <c r="K625" i="22"/>
  <c r="J625" i="22"/>
  <c r="I625" i="22"/>
  <c r="AL625" i="22" s="1"/>
  <c r="H625" i="22"/>
  <c r="E625" i="22"/>
  <c r="AF625" i="22" s="1"/>
  <c r="D625" i="22"/>
  <c r="C625" i="22"/>
  <c r="AK624" i="22"/>
  <c r="AJ624" i="22"/>
  <c r="O624" i="22"/>
  <c r="N624" i="22"/>
  <c r="M624" i="22"/>
  <c r="L624" i="22"/>
  <c r="AP624" i="22" s="1"/>
  <c r="K624" i="22"/>
  <c r="J624" i="22"/>
  <c r="I624" i="22"/>
  <c r="AL624" i="22" s="1"/>
  <c r="H624" i="22"/>
  <c r="E624" i="22"/>
  <c r="AF624" i="22" s="1"/>
  <c r="D624" i="22"/>
  <c r="C624" i="22"/>
  <c r="AK623" i="22"/>
  <c r="AJ623" i="22"/>
  <c r="O623" i="22"/>
  <c r="N623" i="22"/>
  <c r="M623" i="22"/>
  <c r="L623" i="22"/>
  <c r="AP623" i="22" s="1"/>
  <c r="K623" i="22"/>
  <c r="J623" i="22"/>
  <c r="I623" i="22"/>
  <c r="AL623" i="22" s="1"/>
  <c r="H623" i="22"/>
  <c r="E623" i="22"/>
  <c r="AF623" i="22" s="1"/>
  <c r="D623" i="22"/>
  <c r="C623" i="22"/>
  <c r="AK622" i="22"/>
  <c r="AJ622" i="22"/>
  <c r="O622" i="22"/>
  <c r="N622" i="22"/>
  <c r="M622" i="22"/>
  <c r="L622" i="22"/>
  <c r="AP622" i="22" s="1"/>
  <c r="K622" i="22"/>
  <c r="J622" i="22"/>
  <c r="I622" i="22"/>
  <c r="AL622" i="22" s="1"/>
  <c r="H622" i="22"/>
  <c r="E622" i="22"/>
  <c r="AF622" i="22" s="1"/>
  <c r="D622" i="22"/>
  <c r="C622" i="22"/>
  <c r="AK621" i="22"/>
  <c r="AJ621" i="22"/>
  <c r="O621" i="22"/>
  <c r="N621" i="22"/>
  <c r="M621" i="22"/>
  <c r="L621" i="22"/>
  <c r="AP621" i="22" s="1"/>
  <c r="K621" i="22"/>
  <c r="J621" i="22"/>
  <c r="I621" i="22"/>
  <c r="AL621" i="22" s="1"/>
  <c r="H621" i="22"/>
  <c r="E621" i="22"/>
  <c r="AF621" i="22" s="1"/>
  <c r="D621" i="22"/>
  <c r="C621" i="22"/>
  <c r="AK620" i="22"/>
  <c r="AJ620" i="22"/>
  <c r="O620" i="22"/>
  <c r="N620" i="22"/>
  <c r="M620" i="22"/>
  <c r="L620" i="22"/>
  <c r="AP620" i="22" s="1"/>
  <c r="K620" i="22"/>
  <c r="J620" i="22"/>
  <c r="I620" i="22"/>
  <c r="AL620" i="22" s="1"/>
  <c r="H620" i="22"/>
  <c r="E620" i="22"/>
  <c r="AF620" i="22" s="1"/>
  <c r="D620" i="22"/>
  <c r="C620" i="22"/>
  <c r="AK619" i="22"/>
  <c r="AJ619" i="22"/>
  <c r="O619" i="22"/>
  <c r="N619" i="22"/>
  <c r="M619" i="22"/>
  <c r="L619" i="22"/>
  <c r="AP619" i="22" s="1"/>
  <c r="K619" i="22"/>
  <c r="J619" i="22"/>
  <c r="I619" i="22"/>
  <c r="AL619" i="22" s="1"/>
  <c r="H619" i="22"/>
  <c r="E619" i="22"/>
  <c r="AF619" i="22" s="1"/>
  <c r="D619" i="22"/>
  <c r="C619" i="22"/>
  <c r="AK618" i="22"/>
  <c r="AJ618" i="22"/>
  <c r="O618" i="22"/>
  <c r="N618" i="22"/>
  <c r="M618" i="22"/>
  <c r="L618" i="22"/>
  <c r="AP618" i="22" s="1"/>
  <c r="K618" i="22"/>
  <c r="J618" i="22"/>
  <c r="I618" i="22"/>
  <c r="AL618" i="22" s="1"/>
  <c r="H618" i="22"/>
  <c r="E618" i="22"/>
  <c r="AF618" i="22" s="1"/>
  <c r="D618" i="22"/>
  <c r="C618" i="22"/>
  <c r="AK617" i="22"/>
  <c r="AJ617" i="22"/>
  <c r="O617" i="22"/>
  <c r="N617" i="22"/>
  <c r="M617" i="22"/>
  <c r="L617" i="22"/>
  <c r="AP617" i="22" s="1"/>
  <c r="K617" i="22"/>
  <c r="J617" i="22"/>
  <c r="I617" i="22"/>
  <c r="AL617" i="22" s="1"/>
  <c r="H617" i="22"/>
  <c r="E617" i="22"/>
  <c r="AF617" i="22" s="1"/>
  <c r="D617" i="22"/>
  <c r="C617" i="22"/>
  <c r="AK616" i="22"/>
  <c r="AJ616" i="22"/>
  <c r="O616" i="22"/>
  <c r="N616" i="22"/>
  <c r="M616" i="22"/>
  <c r="L616" i="22"/>
  <c r="AP616" i="22" s="1"/>
  <c r="K616" i="22"/>
  <c r="J616" i="22"/>
  <c r="I616" i="22"/>
  <c r="AL616" i="22" s="1"/>
  <c r="H616" i="22"/>
  <c r="E616" i="22"/>
  <c r="AF616" i="22" s="1"/>
  <c r="D616" i="22"/>
  <c r="C616" i="22"/>
  <c r="AK615" i="22"/>
  <c r="AJ615" i="22"/>
  <c r="O615" i="22"/>
  <c r="N615" i="22"/>
  <c r="M615" i="22"/>
  <c r="L615" i="22"/>
  <c r="AP615" i="22" s="1"/>
  <c r="K615" i="22"/>
  <c r="J615" i="22"/>
  <c r="I615" i="22"/>
  <c r="AL615" i="22" s="1"/>
  <c r="H615" i="22"/>
  <c r="E615" i="22"/>
  <c r="AF615" i="22" s="1"/>
  <c r="D615" i="22"/>
  <c r="C615" i="22"/>
  <c r="AK614" i="22"/>
  <c r="AJ614" i="22"/>
  <c r="O614" i="22"/>
  <c r="N614" i="22"/>
  <c r="M614" i="22"/>
  <c r="L614" i="22"/>
  <c r="AP614" i="22" s="1"/>
  <c r="K614" i="22"/>
  <c r="J614" i="22"/>
  <c r="I614" i="22"/>
  <c r="AL614" i="22" s="1"/>
  <c r="H614" i="22"/>
  <c r="E614" i="22"/>
  <c r="AF614" i="22" s="1"/>
  <c r="D614" i="22"/>
  <c r="C614" i="22"/>
  <c r="AK613" i="22"/>
  <c r="AJ613" i="22"/>
  <c r="O613" i="22"/>
  <c r="N613" i="22"/>
  <c r="M613" i="22"/>
  <c r="L613" i="22"/>
  <c r="AP613" i="22" s="1"/>
  <c r="K613" i="22"/>
  <c r="J613" i="22"/>
  <c r="I613" i="22"/>
  <c r="AL613" i="22" s="1"/>
  <c r="AS613" i="22" s="1"/>
  <c r="H613" i="22"/>
  <c r="E613" i="22"/>
  <c r="AF613" i="22" s="1"/>
  <c r="D613" i="22"/>
  <c r="C613" i="22"/>
  <c r="AK612" i="22"/>
  <c r="AJ612" i="22"/>
  <c r="O612" i="22"/>
  <c r="N612" i="22"/>
  <c r="M612" i="22"/>
  <c r="L612" i="22"/>
  <c r="AP612" i="22" s="1"/>
  <c r="K612" i="22"/>
  <c r="J612" i="22"/>
  <c r="I612" i="22"/>
  <c r="AL612" i="22" s="1"/>
  <c r="H612" i="22"/>
  <c r="E612" i="22"/>
  <c r="AF612" i="22" s="1"/>
  <c r="D612" i="22"/>
  <c r="C612" i="22"/>
  <c r="AK611" i="22"/>
  <c r="AJ611" i="22"/>
  <c r="O611" i="22"/>
  <c r="N611" i="22"/>
  <c r="M611" i="22"/>
  <c r="L611" i="22"/>
  <c r="AP611" i="22" s="1"/>
  <c r="K611" i="22"/>
  <c r="J611" i="22"/>
  <c r="I611" i="22"/>
  <c r="AL611" i="22" s="1"/>
  <c r="H611" i="22"/>
  <c r="E611" i="22"/>
  <c r="AF611" i="22" s="1"/>
  <c r="D611" i="22"/>
  <c r="C611" i="22"/>
  <c r="AK610" i="22"/>
  <c r="AJ610" i="22"/>
  <c r="O610" i="22"/>
  <c r="N610" i="22"/>
  <c r="M610" i="22"/>
  <c r="L610" i="22"/>
  <c r="AP610" i="22" s="1"/>
  <c r="K610" i="22"/>
  <c r="J610" i="22"/>
  <c r="I610" i="22"/>
  <c r="AL610" i="22" s="1"/>
  <c r="H610" i="22"/>
  <c r="E610" i="22"/>
  <c r="AF610" i="22" s="1"/>
  <c r="D610" i="22"/>
  <c r="C610" i="22"/>
  <c r="AK609" i="22"/>
  <c r="AJ609" i="22"/>
  <c r="O609" i="22"/>
  <c r="N609" i="22"/>
  <c r="M609" i="22"/>
  <c r="L609" i="22"/>
  <c r="AP609" i="22" s="1"/>
  <c r="K609" i="22"/>
  <c r="J609" i="22"/>
  <c r="I609" i="22"/>
  <c r="AL609" i="22" s="1"/>
  <c r="H609" i="22"/>
  <c r="E609" i="22"/>
  <c r="AF609" i="22" s="1"/>
  <c r="D609" i="22"/>
  <c r="C609" i="22"/>
  <c r="AK608" i="22"/>
  <c r="AJ608" i="22"/>
  <c r="O608" i="22"/>
  <c r="N608" i="22"/>
  <c r="M608" i="22"/>
  <c r="L608" i="22"/>
  <c r="AP608" i="22" s="1"/>
  <c r="K608" i="22"/>
  <c r="J608" i="22"/>
  <c r="I608" i="22"/>
  <c r="AL608" i="22" s="1"/>
  <c r="H608" i="22"/>
  <c r="E608" i="22"/>
  <c r="AF608" i="22" s="1"/>
  <c r="D608" i="22"/>
  <c r="C608" i="22"/>
  <c r="AK607" i="22"/>
  <c r="AJ607" i="22"/>
  <c r="O607" i="22"/>
  <c r="N607" i="22"/>
  <c r="M607" i="22"/>
  <c r="L607" i="22"/>
  <c r="AP607" i="22" s="1"/>
  <c r="K607" i="22"/>
  <c r="J607" i="22"/>
  <c r="I607" i="22"/>
  <c r="AL607" i="22" s="1"/>
  <c r="H607" i="22"/>
  <c r="E607" i="22"/>
  <c r="AF607" i="22" s="1"/>
  <c r="D607" i="22"/>
  <c r="C607" i="22"/>
  <c r="AK606" i="22"/>
  <c r="AJ606" i="22"/>
  <c r="O606" i="22"/>
  <c r="N606" i="22"/>
  <c r="M606" i="22"/>
  <c r="L606" i="22"/>
  <c r="AP606" i="22" s="1"/>
  <c r="K606" i="22"/>
  <c r="J606" i="22"/>
  <c r="I606" i="22"/>
  <c r="AL606" i="22" s="1"/>
  <c r="H606" i="22"/>
  <c r="E606" i="22"/>
  <c r="AF606" i="22" s="1"/>
  <c r="D606" i="22"/>
  <c r="C606" i="22"/>
  <c r="AK605" i="22"/>
  <c r="AJ605" i="22"/>
  <c r="O605" i="22"/>
  <c r="N605" i="22"/>
  <c r="M605" i="22"/>
  <c r="L605" i="22"/>
  <c r="AP605" i="22" s="1"/>
  <c r="K605" i="22"/>
  <c r="J605" i="22"/>
  <c r="I605" i="22"/>
  <c r="AL605" i="22" s="1"/>
  <c r="H605" i="22"/>
  <c r="E605" i="22"/>
  <c r="AF605" i="22" s="1"/>
  <c r="D605" i="22"/>
  <c r="C605" i="22"/>
  <c r="AK604" i="22"/>
  <c r="AJ604" i="22"/>
  <c r="O604" i="22"/>
  <c r="N604" i="22"/>
  <c r="M604" i="22"/>
  <c r="L604" i="22"/>
  <c r="AP604" i="22" s="1"/>
  <c r="K604" i="22"/>
  <c r="J604" i="22"/>
  <c r="I604" i="22"/>
  <c r="AL604" i="22" s="1"/>
  <c r="H604" i="22"/>
  <c r="E604" i="22"/>
  <c r="AF604" i="22" s="1"/>
  <c r="D604" i="22"/>
  <c r="C604" i="22"/>
  <c r="AK603" i="22"/>
  <c r="AJ603" i="22"/>
  <c r="O603" i="22"/>
  <c r="N603" i="22"/>
  <c r="M603" i="22"/>
  <c r="L603" i="22"/>
  <c r="AP603" i="22" s="1"/>
  <c r="K603" i="22"/>
  <c r="J603" i="22"/>
  <c r="I603" i="22"/>
  <c r="AL603" i="22" s="1"/>
  <c r="H603" i="22"/>
  <c r="E603" i="22"/>
  <c r="AF603" i="22" s="1"/>
  <c r="D603" i="22"/>
  <c r="C603" i="22"/>
  <c r="AK602" i="22"/>
  <c r="AJ602" i="22"/>
  <c r="O602" i="22"/>
  <c r="N602" i="22"/>
  <c r="M602" i="22"/>
  <c r="L602" i="22"/>
  <c r="AP602" i="22" s="1"/>
  <c r="K602" i="22"/>
  <c r="J602" i="22"/>
  <c r="I602" i="22"/>
  <c r="AL602" i="22" s="1"/>
  <c r="H602" i="22"/>
  <c r="E602" i="22"/>
  <c r="AF602" i="22" s="1"/>
  <c r="D602" i="22"/>
  <c r="C602" i="22"/>
  <c r="AK601" i="22"/>
  <c r="AJ601" i="22"/>
  <c r="O601" i="22"/>
  <c r="N601" i="22"/>
  <c r="M601" i="22"/>
  <c r="L601" i="22"/>
  <c r="AP601" i="22" s="1"/>
  <c r="K601" i="22"/>
  <c r="J601" i="22"/>
  <c r="I601" i="22"/>
  <c r="AL601" i="22" s="1"/>
  <c r="H601" i="22"/>
  <c r="E601" i="22"/>
  <c r="AF601" i="22" s="1"/>
  <c r="D601" i="22"/>
  <c r="C601" i="22"/>
  <c r="AK600" i="22"/>
  <c r="AJ600" i="22"/>
  <c r="O600" i="22"/>
  <c r="N600" i="22"/>
  <c r="M600" i="22"/>
  <c r="L600" i="22"/>
  <c r="AP600" i="22" s="1"/>
  <c r="K600" i="22"/>
  <c r="J600" i="22"/>
  <c r="I600" i="22"/>
  <c r="AL600" i="22" s="1"/>
  <c r="H600" i="22"/>
  <c r="E600" i="22"/>
  <c r="AF600" i="22" s="1"/>
  <c r="D600" i="22"/>
  <c r="C600" i="22"/>
  <c r="AK599" i="22"/>
  <c r="AJ599" i="22"/>
  <c r="O599" i="22"/>
  <c r="N599" i="22"/>
  <c r="M599" i="22"/>
  <c r="L599" i="22"/>
  <c r="AP599" i="22" s="1"/>
  <c r="K599" i="22"/>
  <c r="J599" i="22"/>
  <c r="I599" i="22"/>
  <c r="AL599" i="22" s="1"/>
  <c r="H599" i="22"/>
  <c r="E599" i="22"/>
  <c r="AF599" i="22" s="1"/>
  <c r="D599" i="22"/>
  <c r="C599" i="22"/>
  <c r="AK598" i="22"/>
  <c r="AJ598" i="22"/>
  <c r="O598" i="22"/>
  <c r="N598" i="22"/>
  <c r="M598" i="22"/>
  <c r="L598" i="22"/>
  <c r="AP598" i="22" s="1"/>
  <c r="K598" i="22"/>
  <c r="J598" i="22"/>
  <c r="I598" i="22"/>
  <c r="AL598" i="22" s="1"/>
  <c r="H598" i="22"/>
  <c r="E598" i="22"/>
  <c r="AF598" i="22" s="1"/>
  <c r="D598" i="22"/>
  <c r="C598" i="22"/>
  <c r="AK597" i="22"/>
  <c r="AJ597" i="22"/>
  <c r="O597" i="22"/>
  <c r="N597" i="22"/>
  <c r="M597" i="22"/>
  <c r="L597" i="22"/>
  <c r="K597" i="22"/>
  <c r="J597" i="22"/>
  <c r="I597" i="22"/>
  <c r="AL597" i="22" s="1"/>
  <c r="H597" i="22"/>
  <c r="E597" i="22"/>
  <c r="D597" i="22"/>
  <c r="C597" i="22"/>
  <c r="AK596" i="22"/>
  <c r="AJ596" i="22"/>
  <c r="O596" i="22"/>
  <c r="N596" i="22"/>
  <c r="M596" i="22"/>
  <c r="L596" i="22"/>
  <c r="AP596" i="22" s="1"/>
  <c r="K596" i="22"/>
  <c r="J596" i="22"/>
  <c r="I596" i="22"/>
  <c r="AL596" i="22" s="1"/>
  <c r="H596" i="22"/>
  <c r="E596" i="22"/>
  <c r="D596" i="22"/>
  <c r="C596" i="22"/>
  <c r="AK595" i="22"/>
  <c r="AJ595" i="22"/>
  <c r="O595" i="22"/>
  <c r="N595" i="22"/>
  <c r="M595" i="22"/>
  <c r="L595" i="22"/>
  <c r="AP595" i="22" s="1"/>
  <c r="K595" i="22"/>
  <c r="J595" i="22"/>
  <c r="I595" i="22"/>
  <c r="AL595" i="22" s="1"/>
  <c r="AS595" i="22" s="1"/>
  <c r="H595" i="22"/>
  <c r="E595" i="22"/>
  <c r="D595" i="22"/>
  <c r="C595" i="22"/>
  <c r="AK594" i="22"/>
  <c r="AJ594" i="22"/>
  <c r="O594" i="22"/>
  <c r="N594" i="22"/>
  <c r="M594" i="22"/>
  <c r="L594" i="22"/>
  <c r="AP594" i="22" s="1"/>
  <c r="K594" i="22"/>
  <c r="J594" i="22"/>
  <c r="I594" i="22"/>
  <c r="AL594" i="22" s="1"/>
  <c r="H594" i="22"/>
  <c r="E594" i="22"/>
  <c r="D594" i="22"/>
  <c r="C594" i="22"/>
  <c r="AK593" i="22"/>
  <c r="AJ593" i="22"/>
  <c r="O593" i="22"/>
  <c r="N593" i="22"/>
  <c r="M593" i="22"/>
  <c r="L593" i="22"/>
  <c r="AP593" i="22" s="1"/>
  <c r="K593" i="22"/>
  <c r="J593" i="22"/>
  <c r="I593" i="22"/>
  <c r="AL593" i="22" s="1"/>
  <c r="AS593" i="22" s="1"/>
  <c r="H593" i="22"/>
  <c r="E593" i="22"/>
  <c r="D593" i="22"/>
  <c r="C593" i="22"/>
  <c r="AK592" i="22"/>
  <c r="AJ592" i="22"/>
  <c r="O592" i="22"/>
  <c r="N592" i="22"/>
  <c r="M592" i="22"/>
  <c r="L592" i="22"/>
  <c r="AP592" i="22" s="1"/>
  <c r="K592" i="22"/>
  <c r="J592" i="22"/>
  <c r="I592" i="22"/>
  <c r="AL592" i="22" s="1"/>
  <c r="H592" i="22"/>
  <c r="E592" i="22"/>
  <c r="D592" i="22"/>
  <c r="C592" i="22"/>
  <c r="AJ591" i="22"/>
  <c r="AK591" i="22"/>
  <c r="O591" i="22"/>
  <c r="N591" i="22"/>
  <c r="M591" i="22"/>
  <c r="L591" i="22"/>
  <c r="AP591" i="22" s="1"/>
  <c r="K591" i="22"/>
  <c r="J591" i="22"/>
  <c r="I591" i="22"/>
  <c r="AL591" i="22" s="1"/>
  <c r="AS591" i="22" s="1"/>
  <c r="H591" i="22"/>
  <c r="E591" i="22"/>
  <c r="AF591" i="22" s="1"/>
  <c r="D591" i="22"/>
  <c r="C591" i="22"/>
  <c r="AJ590" i="22"/>
  <c r="AK590" i="22"/>
  <c r="O590" i="22"/>
  <c r="N590" i="22"/>
  <c r="M590" i="22"/>
  <c r="L590" i="22"/>
  <c r="AP590" i="22" s="1"/>
  <c r="AQ590" i="22" s="1"/>
  <c r="K590" i="22"/>
  <c r="J590" i="22"/>
  <c r="I590" i="22"/>
  <c r="AL590" i="22" s="1"/>
  <c r="AS590" i="22" s="1"/>
  <c r="H590" i="22"/>
  <c r="E590" i="22"/>
  <c r="AF590" i="22" s="1"/>
  <c r="D590" i="22"/>
  <c r="C590" i="22"/>
  <c r="AK589" i="22"/>
  <c r="AJ589" i="22"/>
  <c r="O589" i="22"/>
  <c r="N589" i="22"/>
  <c r="M589" i="22"/>
  <c r="L589" i="22"/>
  <c r="AP589" i="22" s="1"/>
  <c r="K589" i="22"/>
  <c r="J589" i="22"/>
  <c r="I589" i="22"/>
  <c r="AL589" i="22" s="1"/>
  <c r="H589" i="22"/>
  <c r="E589" i="22"/>
  <c r="AF589" i="22" s="1"/>
  <c r="D589" i="22"/>
  <c r="C589" i="22"/>
  <c r="AK588" i="22"/>
  <c r="AJ588" i="22"/>
  <c r="O588" i="22"/>
  <c r="N588" i="22"/>
  <c r="M588" i="22"/>
  <c r="L588" i="22"/>
  <c r="K588" i="22"/>
  <c r="J588" i="22"/>
  <c r="I588" i="22"/>
  <c r="AL588" i="22" s="1"/>
  <c r="H588" i="22"/>
  <c r="E588" i="22"/>
  <c r="AF588" i="22" s="1"/>
  <c r="D588" i="22"/>
  <c r="C588" i="22"/>
  <c r="AK587" i="22"/>
  <c r="AJ587" i="22"/>
  <c r="O587" i="22"/>
  <c r="N587" i="22"/>
  <c r="M587" i="22"/>
  <c r="L587" i="22"/>
  <c r="AT587" i="22" s="1"/>
  <c r="K587" i="22"/>
  <c r="J587" i="22"/>
  <c r="I587" i="22"/>
  <c r="AL587" i="22" s="1"/>
  <c r="H587" i="22"/>
  <c r="E587" i="22"/>
  <c r="AF587" i="22" s="1"/>
  <c r="D587" i="22"/>
  <c r="C587" i="22"/>
  <c r="AK586" i="22"/>
  <c r="AJ586" i="22"/>
  <c r="O586" i="22"/>
  <c r="N586" i="22"/>
  <c r="M586" i="22"/>
  <c r="L586" i="22"/>
  <c r="K586" i="22"/>
  <c r="J586" i="22"/>
  <c r="I586" i="22"/>
  <c r="AL586" i="22" s="1"/>
  <c r="H586" i="22"/>
  <c r="E586" i="22"/>
  <c r="AF586" i="22" s="1"/>
  <c r="D586" i="22"/>
  <c r="C586" i="22"/>
  <c r="AK585" i="22"/>
  <c r="AJ585" i="22"/>
  <c r="O585" i="22"/>
  <c r="N585" i="22"/>
  <c r="M585" i="22"/>
  <c r="L585" i="22"/>
  <c r="AT585" i="22" s="1"/>
  <c r="K585" i="22"/>
  <c r="J585" i="22"/>
  <c r="I585" i="22"/>
  <c r="AL585" i="22" s="1"/>
  <c r="H585" i="22"/>
  <c r="E585" i="22"/>
  <c r="AF585" i="22" s="1"/>
  <c r="D585" i="22"/>
  <c r="C585" i="22"/>
  <c r="AK584" i="22"/>
  <c r="AJ584" i="22"/>
  <c r="O584" i="22"/>
  <c r="N584" i="22"/>
  <c r="M584" i="22"/>
  <c r="L584" i="22"/>
  <c r="K584" i="22"/>
  <c r="J584" i="22"/>
  <c r="I584" i="22"/>
  <c r="AL584" i="22" s="1"/>
  <c r="H584" i="22"/>
  <c r="E584" i="22"/>
  <c r="AF584" i="22" s="1"/>
  <c r="D584" i="22"/>
  <c r="C584" i="22"/>
  <c r="AK583" i="22"/>
  <c r="AJ583" i="22"/>
  <c r="O583" i="22"/>
  <c r="N583" i="22"/>
  <c r="M583" i="22"/>
  <c r="L583" i="22"/>
  <c r="AT583" i="22" s="1"/>
  <c r="K583" i="22"/>
  <c r="J583" i="22"/>
  <c r="I583" i="22"/>
  <c r="AL583" i="22" s="1"/>
  <c r="H583" i="22"/>
  <c r="E583" i="22"/>
  <c r="AF583" i="22" s="1"/>
  <c r="D583" i="22"/>
  <c r="C583" i="22"/>
  <c r="AK582" i="22"/>
  <c r="AJ582" i="22"/>
  <c r="O582" i="22"/>
  <c r="N582" i="22"/>
  <c r="M582" i="22"/>
  <c r="L582" i="22"/>
  <c r="K582" i="22"/>
  <c r="J582" i="22"/>
  <c r="I582" i="22"/>
  <c r="AL582" i="22" s="1"/>
  <c r="H582" i="22"/>
  <c r="E582" i="22"/>
  <c r="AF582" i="22" s="1"/>
  <c r="D582" i="22"/>
  <c r="C582" i="22"/>
  <c r="AK581" i="22"/>
  <c r="AJ581" i="22"/>
  <c r="O581" i="22"/>
  <c r="N581" i="22"/>
  <c r="M581" i="22"/>
  <c r="L581" i="22"/>
  <c r="AT581" i="22" s="1"/>
  <c r="K581" i="22"/>
  <c r="J581" i="22"/>
  <c r="I581" i="22"/>
  <c r="AL581" i="22" s="1"/>
  <c r="H581" i="22"/>
  <c r="E581" i="22"/>
  <c r="AF581" i="22" s="1"/>
  <c r="D581" i="22"/>
  <c r="C581" i="22"/>
  <c r="AK580" i="22"/>
  <c r="AJ580" i="22"/>
  <c r="O580" i="22"/>
  <c r="N580" i="22"/>
  <c r="M580" i="22"/>
  <c r="L580" i="22"/>
  <c r="K580" i="22"/>
  <c r="J580" i="22"/>
  <c r="I580" i="22"/>
  <c r="AL580" i="22" s="1"/>
  <c r="H580" i="22"/>
  <c r="E580" i="22"/>
  <c r="AF580" i="22" s="1"/>
  <c r="D580" i="22"/>
  <c r="C580" i="22"/>
  <c r="AK579" i="22"/>
  <c r="AJ579" i="22"/>
  <c r="O579" i="22"/>
  <c r="N579" i="22"/>
  <c r="M579" i="22"/>
  <c r="L579" i="22"/>
  <c r="AT579" i="22" s="1"/>
  <c r="K579" i="22"/>
  <c r="J579" i="22"/>
  <c r="I579" i="22"/>
  <c r="AL579" i="22" s="1"/>
  <c r="H579" i="22"/>
  <c r="E579" i="22"/>
  <c r="AF579" i="22" s="1"/>
  <c r="D579" i="22"/>
  <c r="C579" i="22"/>
  <c r="AK578" i="22"/>
  <c r="AJ578" i="22"/>
  <c r="O578" i="22"/>
  <c r="N578" i="22"/>
  <c r="M578" i="22"/>
  <c r="L578" i="22"/>
  <c r="K578" i="22"/>
  <c r="J578" i="22"/>
  <c r="I578" i="22"/>
  <c r="AL578" i="22" s="1"/>
  <c r="H578" i="22"/>
  <c r="E578" i="22"/>
  <c r="AF578" i="22" s="1"/>
  <c r="D578" i="22"/>
  <c r="C578" i="22"/>
  <c r="AK577" i="22"/>
  <c r="AJ577" i="22"/>
  <c r="O577" i="22"/>
  <c r="N577" i="22"/>
  <c r="M577" i="22"/>
  <c r="L577" i="22"/>
  <c r="AT577" i="22" s="1"/>
  <c r="K577" i="22"/>
  <c r="J577" i="22"/>
  <c r="I577" i="22"/>
  <c r="AL577" i="22" s="1"/>
  <c r="H577" i="22"/>
  <c r="E577" i="22"/>
  <c r="AF577" i="22" s="1"/>
  <c r="D577" i="22"/>
  <c r="C577" i="22"/>
  <c r="AK576" i="22"/>
  <c r="AJ576" i="22"/>
  <c r="O576" i="22"/>
  <c r="N576" i="22"/>
  <c r="M576" i="22"/>
  <c r="L576" i="22"/>
  <c r="K576" i="22"/>
  <c r="J576" i="22"/>
  <c r="I576" i="22"/>
  <c r="AL576" i="22" s="1"/>
  <c r="H576" i="22"/>
  <c r="E576" i="22"/>
  <c r="AF576" i="22" s="1"/>
  <c r="D576" i="22"/>
  <c r="C576" i="22"/>
  <c r="AK575" i="22"/>
  <c r="AJ575" i="22"/>
  <c r="O575" i="22"/>
  <c r="N575" i="22"/>
  <c r="M575" i="22"/>
  <c r="L575" i="22"/>
  <c r="AT575" i="22" s="1"/>
  <c r="K575" i="22"/>
  <c r="J575" i="22"/>
  <c r="I575" i="22"/>
  <c r="AL575" i="22" s="1"/>
  <c r="H575" i="22"/>
  <c r="E575" i="22"/>
  <c r="AF575" i="22" s="1"/>
  <c r="D575" i="22"/>
  <c r="C575" i="22"/>
  <c r="AK574" i="22"/>
  <c r="AJ574" i="22"/>
  <c r="O574" i="22"/>
  <c r="N574" i="22"/>
  <c r="M574" i="22"/>
  <c r="L574" i="22"/>
  <c r="K574" i="22"/>
  <c r="J574" i="22"/>
  <c r="I574" i="22"/>
  <c r="AL574" i="22" s="1"/>
  <c r="H574" i="22"/>
  <c r="E574" i="22"/>
  <c r="AF574" i="22" s="1"/>
  <c r="D574" i="22"/>
  <c r="C574" i="22"/>
  <c r="AK573" i="22"/>
  <c r="AJ573" i="22"/>
  <c r="O573" i="22"/>
  <c r="N573" i="22"/>
  <c r="M573" i="22"/>
  <c r="L573" i="22"/>
  <c r="AT573" i="22" s="1"/>
  <c r="K573" i="22"/>
  <c r="J573" i="22"/>
  <c r="I573" i="22"/>
  <c r="AL573" i="22" s="1"/>
  <c r="H573" i="22"/>
  <c r="E573" i="22"/>
  <c r="AF573" i="22" s="1"/>
  <c r="D573" i="22"/>
  <c r="C573" i="22"/>
  <c r="AK572" i="22"/>
  <c r="AJ572" i="22"/>
  <c r="O572" i="22"/>
  <c r="N572" i="22"/>
  <c r="M572" i="22"/>
  <c r="L572" i="22"/>
  <c r="K572" i="22"/>
  <c r="J572" i="22"/>
  <c r="I572" i="22"/>
  <c r="AL572" i="22" s="1"/>
  <c r="H572" i="22"/>
  <c r="E572" i="22"/>
  <c r="AF572" i="22" s="1"/>
  <c r="D572" i="22"/>
  <c r="C572" i="22"/>
  <c r="AK571" i="22"/>
  <c r="AJ571" i="22"/>
  <c r="O571" i="22"/>
  <c r="N571" i="22"/>
  <c r="M571" i="22"/>
  <c r="L571" i="22"/>
  <c r="AT571" i="22" s="1"/>
  <c r="K571" i="22"/>
  <c r="J571" i="22"/>
  <c r="I571" i="22"/>
  <c r="AL571" i="22" s="1"/>
  <c r="H571" i="22"/>
  <c r="E571" i="22"/>
  <c r="AF571" i="22" s="1"/>
  <c r="D571" i="22"/>
  <c r="C571" i="22"/>
  <c r="AK570" i="22"/>
  <c r="AJ570" i="22"/>
  <c r="O570" i="22"/>
  <c r="N570" i="22"/>
  <c r="M570" i="22"/>
  <c r="L570" i="22"/>
  <c r="K570" i="22"/>
  <c r="J570" i="22"/>
  <c r="I570" i="22"/>
  <c r="AL570" i="22" s="1"/>
  <c r="H570" i="22"/>
  <c r="E570" i="22"/>
  <c r="AF570" i="22" s="1"/>
  <c r="D570" i="22"/>
  <c r="C570" i="22"/>
  <c r="AK569" i="22"/>
  <c r="AJ569" i="22"/>
  <c r="O569" i="22"/>
  <c r="N569" i="22"/>
  <c r="M569" i="22"/>
  <c r="L569" i="22"/>
  <c r="AT569" i="22" s="1"/>
  <c r="K569" i="22"/>
  <c r="J569" i="22"/>
  <c r="I569" i="22"/>
  <c r="AL569" i="22" s="1"/>
  <c r="H569" i="22"/>
  <c r="E569" i="22"/>
  <c r="AF569" i="22" s="1"/>
  <c r="D569" i="22"/>
  <c r="C569" i="22"/>
  <c r="AK568" i="22"/>
  <c r="AJ568" i="22"/>
  <c r="O568" i="22"/>
  <c r="N568" i="22"/>
  <c r="M568" i="22"/>
  <c r="L568" i="22"/>
  <c r="K568" i="22"/>
  <c r="J568" i="22"/>
  <c r="I568" i="22"/>
  <c r="AL568" i="22" s="1"/>
  <c r="H568" i="22"/>
  <c r="E568" i="22"/>
  <c r="AF568" i="22" s="1"/>
  <c r="D568" i="22"/>
  <c r="C568" i="22"/>
  <c r="AK567" i="22"/>
  <c r="AJ567" i="22"/>
  <c r="O567" i="22"/>
  <c r="N567" i="22"/>
  <c r="M567" i="22"/>
  <c r="L567" i="22"/>
  <c r="AT567" i="22" s="1"/>
  <c r="K567" i="22"/>
  <c r="J567" i="22"/>
  <c r="I567" i="22"/>
  <c r="AL567" i="22" s="1"/>
  <c r="H567" i="22"/>
  <c r="E567" i="22"/>
  <c r="AF567" i="22" s="1"/>
  <c r="D567" i="22"/>
  <c r="C567" i="22"/>
  <c r="AK566" i="22"/>
  <c r="AJ566" i="22"/>
  <c r="O566" i="22"/>
  <c r="N566" i="22"/>
  <c r="M566" i="22"/>
  <c r="L566" i="22"/>
  <c r="K566" i="22"/>
  <c r="J566" i="22"/>
  <c r="I566" i="22"/>
  <c r="AL566" i="22" s="1"/>
  <c r="H566" i="22"/>
  <c r="E566" i="22"/>
  <c r="AF566" i="22" s="1"/>
  <c r="D566" i="22"/>
  <c r="C566" i="22"/>
  <c r="AK565" i="22"/>
  <c r="AJ565" i="22"/>
  <c r="O565" i="22"/>
  <c r="N565" i="22"/>
  <c r="M565" i="22"/>
  <c r="L565" i="22"/>
  <c r="AT565" i="22" s="1"/>
  <c r="K565" i="22"/>
  <c r="J565" i="22"/>
  <c r="I565" i="22"/>
  <c r="AL565" i="22" s="1"/>
  <c r="H565" i="22"/>
  <c r="E565" i="22"/>
  <c r="AF565" i="22" s="1"/>
  <c r="D565" i="22"/>
  <c r="C565" i="22"/>
  <c r="AK564" i="22"/>
  <c r="AJ564" i="22"/>
  <c r="O564" i="22"/>
  <c r="N564" i="22"/>
  <c r="M564" i="22"/>
  <c r="L564" i="22"/>
  <c r="K564" i="22"/>
  <c r="J564" i="22"/>
  <c r="I564" i="22"/>
  <c r="AL564" i="22" s="1"/>
  <c r="H564" i="22"/>
  <c r="E564" i="22"/>
  <c r="AF564" i="22" s="1"/>
  <c r="D564" i="22"/>
  <c r="C564" i="22"/>
  <c r="AK563" i="22"/>
  <c r="AJ563" i="22"/>
  <c r="O563" i="22"/>
  <c r="N563" i="22"/>
  <c r="M563" i="22"/>
  <c r="L563" i="22"/>
  <c r="AT563" i="22" s="1"/>
  <c r="K563" i="22"/>
  <c r="J563" i="22"/>
  <c r="I563" i="22"/>
  <c r="AL563" i="22" s="1"/>
  <c r="H563" i="22"/>
  <c r="E563" i="22"/>
  <c r="AF563" i="22" s="1"/>
  <c r="D563" i="22"/>
  <c r="C563" i="22"/>
  <c r="AK562" i="22"/>
  <c r="AJ562" i="22"/>
  <c r="O562" i="22"/>
  <c r="N562" i="22"/>
  <c r="M562" i="22"/>
  <c r="L562" i="22"/>
  <c r="AT562" i="22" s="1"/>
  <c r="K562" i="22"/>
  <c r="J562" i="22"/>
  <c r="I562" i="22"/>
  <c r="AL562" i="22" s="1"/>
  <c r="H562" i="22"/>
  <c r="E562" i="22"/>
  <c r="AF562" i="22" s="1"/>
  <c r="D562" i="22"/>
  <c r="C562" i="22"/>
  <c r="AK561" i="22"/>
  <c r="AJ561" i="22"/>
  <c r="O561" i="22"/>
  <c r="N561" i="22"/>
  <c r="M561" i="22"/>
  <c r="L561" i="22"/>
  <c r="AT561" i="22" s="1"/>
  <c r="K561" i="22"/>
  <c r="J561" i="22"/>
  <c r="I561" i="22"/>
  <c r="AL561" i="22" s="1"/>
  <c r="H561" i="22"/>
  <c r="E561" i="22"/>
  <c r="AF561" i="22" s="1"/>
  <c r="D561" i="22"/>
  <c r="C561" i="22"/>
  <c r="AK560" i="22"/>
  <c r="AJ560" i="22"/>
  <c r="O560" i="22"/>
  <c r="N560" i="22"/>
  <c r="M560" i="22"/>
  <c r="L560" i="22"/>
  <c r="AT560" i="22" s="1"/>
  <c r="K560" i="22"/>
  <c r="J560" i="22"/>
  <c r="I560" i="22"/>
  <c r="AL560" i="22" s="1"/>
  <c r="H560" i="22"/>
  <c r="E560" i="22"/>
  <c r="AF560" i="22" s="1"/>
  <c r="D560" i="22"/>
  <c r="C560" i="22"/>
  <c r="AK559" i="22"/>
  <c r="AJ559" i="22"/>
  <c r="O559" i="22"/>
  <c r="N559" i="22"/>
  <c r="M559" i="22"/>
  <c r="L559" i="22"/>
  <c r="AT559" i="22" s="1"/>
  <c r="K559" i="22"/>
  <c r="J559" i="22"/>
  <c r="I559" i="22"/>
  <c r="AL559" i="22" s="1"/>
  <c r="H559" i="22"/>
  <c r="E559" i="22"/>
  <c r="AF559" i="22" s="1"/>
  <c r="D559" i="22"/>
  <c r="C559" i="22"/>
  <c r="AK558" i="22"/>
  <c r="AJ558" i="22"/>
  <c r="O558" i="22"/>
  <c r="N558" i="22"/>
  <c r="M558" i="22"/>
  <c r="L558" i="22"/>
  <c r="AT558" i="22" s="1"/>
  <c r="K558" i="22"/>
  <c r="J558" i="22"/>
  <c r="I558" i="22"/>
  <c r="AL558" i="22" s="1"/>
  <c r="H558" i="22"/>
  <c r="E558" i="22"/>
  <c r="AF558" i="22" s="1"/>
  <c r="D558" i="22"/>
  <c r="C558" i="22"/>
  <c r="AK557" i="22"/>
  <c r="AJ557" i="22"/>
  <c r="O557" i="22"/>
  <c r="N557" i="22"/>
  <c r="M557" i="22"/>
  <c r="L557" i="22"/>
  <c r="AT557" i="22" s="1"/>
  <c r="K557" i="22"/>
  <c r="J557" i="22"/>
  <c r="I557" i="22"/>
  <c r="AL557" i="22" s="1"/>
  <c r="H557" i="22"/>
  <c r="E557" i="22"/>
  <c r="AF557" i="22" s="1"/>
  <c r="D557" i="22"/>
  <c r="C557" i="22"/>
  <c r="AK556" i="22"/>
  <c r="AJ556" i="22"/>
  <c r="O556" i="22"/>
  <c r="N556" i="22"/>
  <c r="M556" i="22"/>
  <c r="L556" i="22"/>
  <c r="AT556" i="22" s="1"/>
  <c r="K556" i="22"/>
  <c r="J556" i="22"/>
  <c r="I556" i="22"/>
  <c r="AL556" i="22" s="1"/>
  <c r="H556" i="22"/>
  <c r="E556" i="22"/>
  <c r="AF556" i="22" s="1"/>
  <c r="D556" i="22"/>
  <c r="C556" i="22"/>
  <c r="AK555" i="22"/>
  <c r="AJ555" i="22"/>
  <c r="O555" i="22"/>
  <c r="N555" i="22"/>
  <c r="M555" i="22"/>
  <c r="L555" i="22"/>
  <c r="AT555" i="22" s="1"/>
  <c r="K555" i="22"/>
  <c r="J555" i="22"/>
  <c r="I555" i="22"/>
  <c r="AL555" i="22" s="1"/>
  <c r="H555" i="22"/>
  <c r="E555" i="22"/>
  <c r="AF555" i="22" s="1"/>
  <c r="D555" i="22"/>
  <c r="C555" i="22"/>
  <c r="AK554" i="22"/>
  <c r="AJ554" i="22"/>
  <c r="O554" i="22"/>
  <c r="N554" i="22"/>
  <c r="M554" i="22"/>
  <c r="L554" i="22"/>
  <c r="AT554" i="22" s="1"/>
  <c r="K554" i="22"/>
  <c r="J554" i="22"/>
  <c r="I554" i="22"/>
  <c r="AL554" i="22" s="1"/>
  <c r="H554" i="22"/>
  <c r="E554" i="22"/>
  <c r="AF554" i="22" s="1"/>
  <c r="D554" i="22"/>
  <c r="C554" i="22"/>
  <c r="AK553" i="22"/>
  <c r="AJ553" i="22"/>
  <c r="O553" i="22"/>
  <c r="N553" i="22"/>
  <c r="M553" i="22"/>
  <c r="L553" i="22"/>
  <c r="AT553" i="22" s="1"/>
  <c r="K553" i="22"/>
  <c r="J553" i="22"/>
  <c r="I553" i="22"/>
  <c r="AL553" i="22" s="1"/>
  <c r="H553" i="22"/>
  <c r="E553" i="22"/>
  <c r="AF553" i="22" s="1"/>
  <c r="D553" i="22"/>
  <c r="C553" i="22"/>
  <c r="AK552" i="22"/>
  <c r="AJ552" i="22"/>
  <c r="O552" i="22"/>
  <c r="N552" i="22"/>
  <c r="M552" i="22"/>
  <c r="L552" i="22"/>
  <c r="K552" i="22"/>
  <c r="J552" i="22"/>
  <c r="I552" i="22"/>
  <c r="AL552" i="22" s="1"/>
  <c r="H552" i="22"/>
  <c r="E552" i="22"/>
  <c r="AF552" i="22" s="1"/>
  <c r="D552" i="22"/>
  <c r="C552" i="22"/>
  <c r="AK551" i="22"/>
  <c r="AJ551" i="22"/>
  <c r="O551" i="22"/>
  <c r="N551" i="22"/>
  <c r="M551" i="22"/>
  <c r="L551" i="22"/>
  <c r="AT551" i="22" s="1"/>
  <c r="K551" i="22"/>
  <c r="J551" i="22"/>
  <c r="I551" i="22"/>
  <c r="AL551" i="22" s="1"/>
  <c r="H551" i="22"/>
  <c r="E551" i="22"/>
  <c r="AF551" i="22" s="1"/>
  <c r="D551" i="22"/>
  <c r="C551" i="22"/>
  <c r="AK550" i="22"/>
  <c r="AJ550" i="22"/>
  <c r="O550" i="22"/>
  <c r="N550" i="22"/>
  <c r="M550" i="22"/>
  <c r="L550" i="22"/>
  <c r="K550" i="22"/>
  <c r="J550" i="22"/>
  <c r="I550" i="22"/>
  <c r="AL550" i="22" s="1"/>
  <c r="H550" i="22"/>
  <c r="E550" i="22"/>
  <c r="AF550" i="22" s="1"/>
  <c r="D550" i="22"/>
  <c r="C550" i="22"/>
  <c r="AK549" i="22"/>
  <c r="AJ549" i="22"/>
  <c r="O549" i="22"/>
  <c r="N549" i="22"/>
  <c r="M549" i="22"/>
  <c r="L549" i="22"/>
  <c r="AT549" i="22" s="1"/>
  <c r="K549" i="22"/>
  <c r="J549" i="22"/>
  <c r="I549" i="22"/>
  <c r="AL549" i="22" s="1"/>
  <c r="H549" i="22"/>
  <c r="E549" i="22"/>
  <c r="AF549" i="22" s="1"/>
  <c r="D549" i="22"/>
  <c r="C549" i="22"/>
  <c r="AK548" i="22"/>
  <c r="AJ548" i="22"/>
  <c r="O548" i="22"/>
  <c r="N548" i="22"/>
  <c r="M548" i="22"/>
  <c r="L548" i="22"/>
  <c r="K548" i="22"/>
  <c r="J548" i="22"/>
  <c r="I548" i="22"/>
  <c r="AL548" i="22" s="1"/>
  <c r="H548" i="22"/>
  <c r="E548" i="22"/>
  <c r="AF548" i="22" s="1"/>
  <c r="D548" i="22"/>
  <c r="C548" i="22"/>
  <c r="AK547" i="22"/>
  <c r="AJ547" i="22"/>
  <c r="O547" i="22"/>
  <c r="N547" i="22"/>
  <c r="M547" i="22"/>
  <c r="L547" i="22"/>
  <c r="AT547" i="22" s="1"/>
  <c r="K547" i="22"/>
  <c r="J547" i="22"/>
  <c r="I547" i="22"/>
  <c r="AL547" i="22" s="1"/>
  <c r="H547" i="22"/>
  <c r="E547" i="22"/>
  <c r="AF547" i="22" s="1"/>
  <c r="D547" i="22"/>
  <c r="C547" i="22"/>
  <c r="AK546" i="22"/>
  <c r="AJ546" i="22"/>
  <c r="O546" i="22"/>
  <c r="N546" i="22"/>
  <c r="M546" i="22"/>
  <c r="L546" i="22"/>
  <c r="K546" i="22"/>
  <c r="J546" i="22"/>
  <c r="I546" i="22"/>
  <c r="AL546" i="22" s="1"/>
  <c r="H546" i="22"/>
  <c r="E546" i="22"/>
  <c r="AF546" i="22" s="1"/>
  <c r="D546" i="22"/>
  <c r="C546" i="22"/>
  <c r="AK545" i="22"/>
  <c r="AJ545" i="22"/>
  <c r="O545" i="22"/>
  <c r="N545" i="22"/>
  <c r="M545" i="22"/>
  <c r="L545" i="22"/>
  <c r="AT545" i="22" s="1"/>
  <c r="K545" i="22"/>
  <c r="J545" i="22"/>
  <c r="I545" i="22"/>
  <c r="AL545" i="22" s="1"/>
  <c r="H545" i="22"/>
  <c r="E545" i="22"/>
  <c r="AF545" i="22" s="1"/>
  <c r="D545" i="22"/>
  <c r="C545" i="22"/>
  <c r="AK544" i="22"/>
  <c r="AJ544" i="22"/>
  <c r="O544" i="22"/>
  <c r="N544" i="22"/>
  <c r="M544" i="22"/>
  <c r="L544" i="22"/>
  <c r="K544" i="22"/>
  <c r="J544" i="22"/>
  <c r="I544" i="22"/>
  <c r="AL544" i="22" s="1"/>
  <c r="H544" i="22"/>
  <c r="E544" i="22"/>
  <c r="AF544" i="22" s="1"/>
  <c r="D544" i="22"/>
  <c r="C544" i="22"/>
  <c r="AK543" i="22"/>
  <c r="AJ543" i="22"/>
  <c r="O543" i="22"/>
  <c r="N543" i="22"/>
  <c r="M543" i="22"/>
  <c r="L543" i="22"/>
  <c r="AT543" i="22" s="1"/>
  <c r="K543" i="22"/>
  <c r="J543" i="22"/>
  <c r="I543" i="22"/>
  <c r="AL543" i="22" s="1"/>
  <c r="H543" i="22"/>
  <c r="E543" i="22"/>
  <c r="AF543" i="22" s="1"/>
  <c r="D543" i="22"/>
  <c r="C543" i="22"/>
  <c r="AK542" i="22"/>
  <c r="AJ542" i="22"/>
  <c r="O542" i="22"/>
  <c r="N542" i="22"/>
  <c r="M542" i="22"/>
  <c r="L542" i="22"/>
  <c r="K542" i="22"/>
  <c r="J542" i="22"/>
  <c r="I542" i="22"/>
  <c r="AL542" i="22" s="1"/>
  <c r="H542" i="22"/>
  <c r="E542" i="22"/>
  <c r="AF542" i="22" s="1"/>
  <c r="D542" i="22"/>
  <c r="C542" i="22"/>
  <c r="AK541" i="22"/>
  <c r="AJ541" i="22"/>
  <c r="O541" i="22"/>
  <c r="N541" i="22"/>
  <c r="M541" i="22"/>
  <c r="L541" i="22"/>
  <c r="AT541" i="22" s="1"/>
  <c r="K541" i="22"/>
  <c r="J541" i="22"/>
  <c r="I541" i="22"/>
  <c r="AL541" i="22" s="1"/>
  <c r="H541" i="22"/>
  <c r="E541" i="22"/>
  <c r="AF541" i="22" s="1"/>
  <c r="D541" i="22"/>
  <c r="C541" i="22"/>
  <c r="AK540" i="22"/>
  <c r="AJ540" i="22"/>
  <c r="O540" i="22"/>
  <c r="N540" i="22"/>
  <c r="M540" i="22"/>
  <c r="L540" i="22"/>
  <c r="K540" i="22"/>
  <c r="J540" i="22"/>
  <c r="I540" i="22"/>
  <c r="AL540" i="22" s="1"/>
  <c r="H540" i="22"/>
  <c r="E540" i="22"/>
  <c r="AF540" i="22" s="1"/>
  <c r="D540" i="22"/>
  <c r="C540" i="22"/>
  <c r="AK539" i="22"/>
  <c r="AJ539" i="22"/>
  <c r="O539" i="22"/>
  <c r="N539" i="22"/>
  <c r="M539" i="22"/>
  <c r="L539" i="22"/>
  <c r="AT539" i="22" s="1"/>
  <c r="K539" i="22"/>
  <c r="J539" i="22"/>
  <c r="I539" i="22"/>
  <c r="AL539" i="22" s="1"/>
  <c r="H539" i="22"/>
  <c r="E539" i="22"/>
  <c r="AF539" i="22" s="1"/>
  <c r="D539" i="22"/>
  <c r="C539" i="22"/>
  <c r="AK538" i="22"/>
  <c r="AJ538" i="22"/>
  <c r="O538" i="22"/>
  <c r="N538" i="22"/>
  <c r="M538" i="22"/>
  <c r="L538" i="22"/>
  <c r="K538" i="22"/>
  <c r="J538" i="22"/>
  <c r="I538" i="22"/>
  <c r="AL538" i="22" s="1"/>
  <c r="H538" i="22"/>
  <c r="E538" i="22"/>
  <c r="AF538" i="22" s="1"/>
  <c r="D538" i="22"/>
  <c r="C538" i="22"/>
  <c r="AK537" i="22"/>
  <c r="AJ537" i="22"/>
  <c r="O537" i="22"/>
  <c r="N537" i="22"/>
  <c r="M537" i="22"/>
  <c r="L537" i="22"/>
  <c r="AT537" i="22" s="1"/>
  <c r="K537" i="22"/>
  <c r="J537" i="22"/>
  <c r="I537" i="22"/>
  <c r="AL537" i="22" s="1"/>
  <c r="H537" i="22"/>
  <c r="E537" i="22"/>
  <c r="AF537" i="22" s="1"/>
  <c r="D537" i="22"/>
  <c r="C537" i="22"/>
  <c r="AK536" i="22"/>
  <c r="AJ536" i="22"/>
  <c r="O536" i="22"/>
  <c r="N536" i="22"/>
  <c r="M536" i="22"/>
  <c r="L536" i="22"/>
  <c r="K536" i="22"/>
  <c r="J536" i="22"/>
  <c r="I536" i="22"/>
  <c r="AL536" i="22" s="1"/>
  <c r="H536" i="22"/>
  <c r="E536" i="22"/>
  <c r="AF536" i="22" s="1"/>
  <c r="D536" i="22"/>
  <c r="C536" i="22"/>
  <c r="AK535" i="22"/>
  <c r="AJ535" i="22"/>
  <c r="O535" i="22"/>
  <c r="N535" i="22"/>
  <c r="M535" i="22"/>
  <c r="L535" i="22"/>
  <c r="AT535" i="22" s="1"/>
  <c r="K535" i="22"/>
  <c r="J535" i="22"/>
  <c r="I535" i="22"/>
  <c r="AL535" i="22" s="1"/>
  <c r="H535" i="22"/>
  <c r="E535" i="22"/>
  <c r="AF535" i="22" s="1"/>
  <c r="D535" i="22"/>
  <c r="C535" i="22"/>
  <c r="AK534" i="22"/>
  <c r="AJ534" i="22"/>
  <c r="O534" i="22"/>
  <c r="N534" i="22"/>
  <c r="M534" i="22"/>
  <c r="L534" i="22"/>
  <c r="K534" i="22"/>
  <c r="J534" i="22"/>
  <c r="I534" i="22"/>
  <c r="AL534" i="22" s="1"/>
  <c r="H534" i="22"/>
  <c r="E534" i="22"/>
  <c r="AF534" i="22" s="1"/>
  <c r="D534" i="22"/>
  <c r="C534" i="22"/>
  <c r="AK533" i="22"/>
  <c r="AJ533" i="22"/>
  <c r="O533" i="22"/>
  <c r="N533" i="22"/>
  <c r="M533" i="22"/>
  <c r="L533" i="22"/>
  <c r="AT533" i="22" s="1"/>
  <c r="K533" i="22"/>
  <c r="J533" i="22"/>
  <c r="I533" i="22"/>
  <c r="AL533" i="22" s="1"/>
  <c r="H533" i="22"/>
  <c r="E533" i="22"/>
  <c r="AF533" i="22" s="1"/>
  <c r="D533" i="22"/>
  <c r="C533" i="22"/>
  <c r="AK532" i="22"/>
  <c r="AJ532" i="22"/>
  <c r="O532" i="22"/>
  <c r="N532" i="22"/>
  <c r="M532" i="22"/>
  <c r="L532" i="22"/>
  <c r="K532" i="22"/>
  <c r="J532" i="22"/>
  <c r="I532" i="22"/>
  <c r="AL532" i="22" s="1"/>
  <c r="H532" i="22"/>
  <c r="E532" i="22"/>
  <c r="AF532" i="22" s="1"/>
  <c r="D532" i="22"/>
  <c r="C532" i="22"/>
  <c r="AK531" i="22"/>
  <c r="AJ531" i="22"/>
  <c r="O531" i="22"/>
  <c r="N531" i="22"/>
  <c r="M531" i="22"/>
  <c r="L531" i="22"/>
  <c r="AT531" i="22" s="1"/>
  <c r="K531" i="22"/>
  <c r="J531" i="22"/>
  <c r="I531" i="22"/>
  <c r="AL531" i="22" s="1"/>
  <c r="H531" i="22"/>
  <c r="E531" i="22"/>
  <c r="AF531" i="22" s="1"/>
  <c r="D531" i="22"/>
  <c r="C531" i="22"/>
  <c r="AK530" i="22"/>
  <c r="AJ530" i="22"/>
  <c r="O530" i="22"/>
  <c r="N530" i="22"/>
  <c r="M530" i="22"/>
  <c r="L530" i="22"/>
  <c r="K530" i="22"/>
  <c r="J530" i="22"/>
  <c r="I530" i="22"/>
  <c r="AL530" i="22" s="1"/>
  <c r="H530" i="22"/>
  <c r="E530" i="22"/>
  <c r="AF530" i="22" s="1"/>
  <c r="D530" i="22"/>
  <c r="C530" i="22"/>
  <c r="AK529" i="22"/>
  <c r="AJ529" i="22"/>
  <c r="O529" i="22"/>
  <c r="N529" i="22"/>
  <c r="M529" i="22"/>
  <c r="L529" i="22"/>
  <c r="AT529" i="22" s="1"/>
  <c r="K529" i="22"/>
  <c r="J529" i="22"/>
  <c r="I529" i="22"/>
  <c r="AL529" i="22" s="1"/>
  <c r="H529" i="22"/>
  <c r="E529" i="22"/>
  <c r="AF529" i="22" s="1"/>
  <c r="D529" i="22"/>
  <c r="C529" i="22"/>
  <c r="AK528" i="22"/>
  <c r="AJ528" i="22"/>
  <c r="O528" i="22"/>
  <c r="N528" i="22"/>
  <c r="M528" i="22"/>
  <c r="L528" i="22"/>
  <c r="K528" i="22"/>
  <c r="J528" i="22"/>
  <c r="I528" i="22"/>
  <c r="AL528" i="22" s="1"/>
  <c r="H528" i="22"/>
  <c r="E528" i="22"/>
  <c r="AF528" i="22" s="1"/>
  <c r="D528" i="22"/>
  <c r="C528" i="22"/>
  <c r="AK527" i="22"/>
  <c r="AJ527" i="22"/>
  <c r="O527" i="22"/>
  <c r="N527" i="22"/>
  <c r="M527" i="22"/>
  <c r="L527" i="22"/>
  <c r="AT527" i="22" s="1"/>
  <c r="K527" i="22"/>
  <c r="J527" i="22"/>
  <c r="I527" i="22"/>
  <c r="AL527" i="22" s="1"/>
  <c r="H527" i="22"/>
  <c r="E527" i="22"/>
  <c r="AF527" i="22" s="1"/>
  <c r="D527" i="22"/>
  <c r="C527" i="22"/>
  <c r="AK526" i="22"/>
  <c r="AJ526" i="22"/>
  <c r="O526" i="22"/>
  <c r="N526" i="22"/>
  <c r="M526" i="22"/>
  <c r="L526" i="22"/>
  <c r="K526" i="22"/>
  <c r="J526" i="22"/>
  <c r="I526" i="22"/>
  <c r="AL526" i="22" s="1"/>
  <c r="H526" i="22"/>
  <c r="E526" i="22"/>
  <c r="AF526" i="22" s="1"/>
  <c r="D526" i="22"/>
  <c r="C526" i="22"/>
  <c r="AK525" i="22"/>
  <c r="AJ525" i="22"/>
  <c r="O525" i="22"/>
  <c r="N525" i="22"/>
  <c r="M525" i="22"/>
  <c r="L525" i="22"/>
  <c r="AT525" i="22" s="1"/>
  <c r="K525" i="22"/>
  <c r="J525" i="22"/>
  <c r="I525" i="22"/>
  <c r="AL525" i="22" s="1"/>
  <c r="H525" i="22"/>
  <c r="E525" i="22"/>
  <c r="AF525" i="22" s="1"/>
  <c r="D525" i="22"/>
  <c r="C525" i="22"/>
  <c r="AK524" i="22"/>
  <c r="AJ524" i="22"/>
  <c r="O524" i="22"/>
  <c r="N524" i="22"/>
  <c r="M524" i="22"/>
  <c r="L524" i="22"/>
  <c r="K524" i="22"/>
  <c r="J524" i="22"/>
  <c r="I524" i="22"/>
  <c r="AL524" i="22" s="1"/>
  <c r="H524" i="22"/>
  <c r="E524" i="22"/>
  <c r="AF524" i="22" s="1"/>
  <c r="D524" i="22"/>
  <c r="C524" i="22"/>
  <c r="AK523" i="22"/>
  <c r="AJ523" i="22"/>
  <c r="O523" i="22"/>
  <c r="N523" i="22"/>
  <c r="M523" i="22"/>
  <c r="L523" i="22"/>
  <c r="AT523" i="22" s="1"/>
  <c r="K523" i="22"/>
  <c r="J523" i="22"/>
  <c r="I523" i="22"/>
  <c r="AL523" i="22" s="1"/>
  <c r="H523" i="22"/>
  <c r="E523" i="22"/>
  <c r="AF523" i="22" s="1"/>
  <c r="D523" i="22"/>
  <c r="C523" i="22"/>
  <c r="AK522" i="22"/>
  <c r="AJ522" i="22"/>
  <c r="O522" i="22"/>
  <c r="N522" i="22"/>
  <c r="M522" i="22"/>
  <c r="L522" i="22"/>
  <c r="K522" i="22"/>
  <c r="J522" i="22"/>
  <c r="I522" i="22"/>
  <c r="AL522" i="22" s="1"/>
  <c r="H522" i="22"/>
  <c r="E522" i="22"/>
  <c r="AF522" i="22" s="1"/>
  <c r="D522" i="22"/>
  <c r="C522" i="22"/>
  <c r="AK521" i="22"/>
  <c r="AJ521" i="22"/>
  <c r="O521" i="22"/>
  <c r="N521" i="22"/>
  <c r="M521" i="22"/>
  <c r="L521" i="22"/>
  <c r="AT521" i="22" s="1"/>
  <c r="K521" i="22"/>
  <c r="J521" i="22"/>
  <c r="I521" i="22"/>
  <c r="AL521" i="22" s="1"/>
  <c r="H521" i="22"/>
  <c r="E521" i="22"/>
  <c r="AF521" i="22" s="1"/>
  <c r="D521" i="22"/>
  <c r="C521" i="22"/>
  <c r="AK520" i="22"/>
  <c r="AJ520" i="22"/>
  <c r="O520" i="22"/>
  <c r="N520" i="22"/>
  <c r="M520" i="22"/>
  <c r="L520" i="22"/>
  <c r="K520" i="22"/>
  <c r="J520" i="22"/>
  <c r="I520" i="22"/>
  <c r="AL520" i="22" s="1"/>
  <c r="H520" i="22"/>
  <c r="E520" i="22"/>
  <c r="AF520" i="22" s="1"/>
  <c r="D520" i="22"/>
  <c r="C520" i="22"/>
  <c r="AK519" i="22"/>
  <c r="AJ519" i="22"/>
  <c r="O519" i="22"/>
  <c r="N519" i="22"/>
  <c r="M519" i="22"/>
  <c r="L519" i="22"/>
  <c r="AT519" i="22" s="1"/>
  <c r="K519" i="22"/>
  <c r="J519" i="22"/>
  <c r="I519" i="22"/>
  <c r="AL519" i="22" s="1"/>
  <c r="H519" i="22"/>
  <c r="E519" i="22"/>
  <c r="AF519" i="22" s="1"/>
  <c r="D519" i="22"/>
  <c r="C519" i="22"/>
  <c r="AK518" i="22"/>
  <c r="AJ518" i="22"/>
  <c r="O518" i="22"/>
  <c r="N518" i="22"/>
  <c r="M518" i="22"/>
  <c r="L518" i="22"/>
  <c r="K518" i="22"/>
  <c r="J518" i="22"/>
  <c r="I518" i="22"/>
  <c r="AL518" i="22" s="1"/>
  <c r="H518" i="22"/>
  <c r="E518" i="22"/>
  <c r="AF518" i="22" s="1"/>
  <c r="D518" i="22"/>
  <c r="C518" i="22"/>
  <c r="AK517" i="22"/>
  <c r="AJ517" i="22"/>
  <c r="O517" i="22"/>
  <c r="N517" i="22"/>
  <c r="M517" i="22"/>
  <c r="L517" i="22"/>
  <c r="AT517" i="22" s="1"/>
  <c r="K517" i="22"/>
  <c r="J517" i="22"/>
  <c r="I517" i="22"/>
  <c r="AL517" i="22" s="1"/>
  <c r="H517" i="22"/>
  <c r="E517" i="22"/>
  <c r="AF517" i="22" s="1"/>
  <c r="D517" i="22"/>
  <c r="C517" i="22"/>
  <c r="AK516" i="22"/>
  <c r="AJ516" i="22"/>
  <c r="O516" i="22"/>
  <c r="N516" i="22"/>
  <c r="M516" i="22"/>
  <c r="L516" i="22"/>
  <c r="K516" i="22"/>
  <c r="J516" i="22"/>
  <c r="I516" i="22"/>
  <c r="AL516" i="22" s="1"/>
  <c r="H516" i="22"/>
  <c r="E516" i="22"/>
  <c r="AF516" i="22" s="1"/>
  <c r="D516" i="22"/>
  <c r="C516" i="22"/>
  <c r="AK515" i="22"/>
  <c r="AJ515" i="22"/>
  <c r="O515" i="22"/>
  <c r="N515" i="22"/>
  <c r="M515" i="22"/>
  <c r="L515" i="22"/>
  <c r="AT515" i="22" s="1"/>
  <c r="K515" i="22"/>
  <c r="J515" i="22"/>
  <c r="I515" i="22"/>
  <c r="AL515" i="22" s="1"/>
  <c r="H515" i="22"/>
  <c r="E515" i="22"/>
  <c r="AF515" i="22" s="1"/>
  <c r="D515" i="22"/>
  <c r="C515" i="22"/>
  <c r="AK514" i="22"/>
  <c r="AJ514" i="22"/>
  <c r="O514" i="22"/>
  <c r="N514" i="22"/>
  <c r="M514" i="22"/>
  <c r="L514" i="22"/>
  <c r="K514" i="22"/>
  <c r="J514" i="22"/>
  <c r="I514" i="22"/>
  <c r="AL514" i="22" s="1"/>
  <c r="H514" i="22"/>
  <c r="E514" i="22"/>
  <c r="AF514" i="22" s="1"/>
  <c r="D514" i="22"/>
  <c r="C514" i="22"/>
  <c r="AK513" i="22"/>
  <c r="AJ513" i="22"/>
  <c r="O513" i="22"/>
  <c r="N513" i="22"/>
  <c r="M513" i="22"/>
  <c r="L513" i="22"/>
  <c r="AT513" i="22" s="1"/>
  <c r="K513" i="22"/>
  <c r="J513" i="22"/>
  <c r="I513" i="22"/>
  <c r="AL513" i="22" s="1"/>
  <c r="H513" i="22"/>
  <c r="E513" i="22"/>
  <c r="AF513" i="22" s="1"/>
  <c r="D513" i="22"/>
  <c r="C513" i="22"/>
  <c r="AK512" i="22"/>
  <c r="AJ512" i="22"/>
  <c r="O512" i="22"/>
  <c r="N512" i="22"/>
  <c r="M512" i="22"/>
  <c r="L512" i="22"/>
  <c r="K512" i="22"/>
  <c r="J512" i="22"/>
  <c r="I512" i="22"/>
  <c r="AL512" i="22" s="1"/>
  <c r="H512" i="22"/>
  <c r="E512" i="22"/>
  <c r="AF512" i="22" s="1"/>
  <c r="D512" i="22"/>
  <c r="C512" i="22"/>
  <c r="AK511" i="22"/>
  <c r="AJ511" i="22"/>
  <c r="O511" i="22"/>
  <c r="N511" i="22"/>
  <c r="M511" i="22"/>
  <c r="L511" i="22"/>
  <c r="AT511" i="22" s="1"/>
  <c r="K511" i="22"/>
  <c r="J511" i="22"/>
  <c r="I511" i="22"/>
  <c r="AL511" i="22" s="1"/>
  <c r="H511" i="22"/>
  <c r="E511" i="22"/>
  <c r="AF511" i="22" s="1"/>
  <c r="D511" i="22"/>
  <c r="C511" i="22"/>
  <c r="AK510" i="22"/>
  <c r="AJ510" i="22"/>
  <c r="O510" i="22"/>
  <c r="N510" i="22"/>
  <c r="M510" i="22"/>
  <c r="L510" i="22"/>
  <c r="K510" i="22"/>
  <c r="J510" i="22"/>
  <c r="I510" i="22"/>
  <c r="AL510" i="22" s="1"/>
  <c r="H510" i="22"/>
  <c r="E510" i="22"/>
  <c r="AF510" i="22" s="1"/>
  <c r="D510" i="22"/>
  <c r="C510" i="22"/>
  <c r="AK509" i="22"/>
  <c r="AJ509" i="22"/>
  <c r="O509" i="22"/>
  <c r="N509" i="22"/>
  <c r="M509" i="22"/>
  <c r="L509" i="22"/>
  <c r="AT509" i="22" s="1"/>
  <c r="K509" i="22"/>
  <c r="J509" i="22"/>
  <c r="I509" i="22"/>
  <c r="AL509" i="22" s="1"/>
  <c r="H509" i="22"/>
  <c r="E509" i="22"/>
  <c r="AF509" i="22" s="1"/>
  <c r="D509" i="22"/>
  <c r="C509" i="22"/>
  <c r="AK508" i="22"/>
  <c r="AJ508" i="22"/>
  <c r="O508" i="22"/>
  <c r="N508" i="22"/>
  <c r="M508" i="22"/>
  <c r="L508" i="22"/>
  <c r="K508" i="22"/>
  <c r="J508" i="22"/>
  <c r="I508" i="22"/>
  <c r="AL508" i="22" s="1"/>
  <c r="H508" i="22"/>
  <c r="E508" i="22"/>
  <c r="AF508" i="22" s="1"/>
  <c r="D508" i="22"/>
  <c r="C508" i="22"/>
  <c r="AK507" i="22"/>
  <c r="AJ507" i="22"/>
  <c r="O507" i="22"/>
  <c r="N507" i="22"/>
  <c r="M507" i="22"/>
  <c r="L507" i="22"/>
  <c r="AT507" i="22" s="1"/>
  <c r="K507" i="22"/>
  <c r="J507" i="22"/>
  <c r="I507" i="22"/>
  <c r="AL507" i="22" s="1"/>
  <c r="H507" i="22"/>
  <c r="E507" i="22"/>
  <c r="AF507" i="22" s="1"/>
  <c r="D507" i="22"/>
  <c r="C507" i="22"/>
  <c r="AK506" i="22"/>
  <c r="AJ506" i="22"/>
  <c r="O506" i="22"/>
  <c r="N506" i="22"/>
  <c r="M506" i="22"/>
  <c r="L506" i="22"/>
  <c r="K506" i="22"/>
  <c r="J506" i="22"/>
  <c r="I506" i="22"/>
  <c r="AL506" i="22" s="1"/>
  <c r="H506" i="22"/>
  <c r="E506" i="22"/>
  <c r="AF506" i="22" s="1"/>
  <c r="D506" i="22"/>
  <c r="C506" i="22"/>
  <c r="AK505" i="22"/>
  <c r="AJ505" i="22"/>
  <c r="O505" i="22"/>
  <c r="N505" i="22"/>
  <c r="M505" i="22"/>
  <c r="L505" i="22"/>
  <c r="AT505" i="22" s="1"/>
  <c r="K505" i="22"/>
  <c r="J505" i="22"/>
  <c r="I505" i="22"/>
  <c r="AL505" i="22" s="1"/>
  <c r="H505" i="22"/>
  <c r="E505" i="22"/>
  <c r="AF505" i="22" s="1"/>
  <c r="D505" i="22"/>
  <c r="C505" i="22"/>
  <c r="AK504" i="22"/>
  <c r="AJ504" i="22"/>
  <c r="O504" i="22"/>
  <c r="N504" i="22"/>
  <c r="M504" i="22"/>
  <c r="L504" i="22"/>
  <c r="K504" i="22"/>
  <c r="J504" i="22"/>
  <c r="I504" i="22"/>
  <c r="AL504" i="22" s="1"/>
  <c r="H504" i="22"/>
  <c r="E504" i="22"/>
  <c r="AF504" i="22" s="1"/>
  <c r="D504" i="22"/>
  <c r="C504" i="22"/>
  <c r="AK503" i="22"/>
  <c r="AJ503" i="22"/>
  <c r="O503" i="22"/>
  <c r="N503" i="22"/>
  <c r="M503" i="22"/>
  <c r="L503" i="22"/>
  <c r="AT503" i="22" s="1"/>
  <c r="K503" i="22"/>
  <c r="J503" i="22"/>
  <c r="I503" i="22"/>
  <c r="AL503" i="22" s="1"/>
  <c r="H503" i="22"/>
  <c r="E503" i="22"/>
  <c r="AF503" i="22" s="1"/>
  <c r="D503" i="22"/>
  <c r="C503" i="22"/>
  <c r="AK502" i="22"/>
  <c r="AJ502" i="22"/>
  <c r="O502" i="22"/>
  <c r="N502" i="22"/>
  <c r="M502" i="22"/>
  <c r="L502" i="22"/>
  <c r="K502" i="22"/>
  <c r="J502" i="22"/>
  <c r="I502" i="22"/>
  <c r="AL502" i="22" s="1"/>
  <c r="H502" i="22"/>
  <c r="E502" i="22"/>
  <c r="AF502" i="22" s="1"/>
  <c r="D502" i="22"/>
  <c r="C502" i="22"/>
  <c r="AK501" i="22"/>
  <c r="AJ501" i="22"/>
  <c r="O501" i="22"/>
  <c r="N501" i="22"/>
  <c r="M501" i="22"/>
  <c r="L501" i="22"/>
  <c r="AT501" i="22" s="1"/>
  <c r="K501" i="22"/>
  <c r="J501" i="22"/>
  <c r="I501" i="22"/>
  <c r="AL501" i="22" s="1"/>
  <c r="H501" i="22"/>
  <c r="E501" i="22"/>
  <c r="AF501" i="22" s="1"/>
  <c r="D501" i="22"/>
  <c r="C501" i="22"/>
  <c r="AK500" i="22"/>
  <c r="AJ500" i="22"/>
  <c r="O500" i="22"/>
  <c r="N500" i="22"/>
  <c r="M500" i="22"/>
  <c r="L500" i="22"/>
  <c r="K500" i="22"/>
  <c r="J500" i="22"/>
  <c r="I500" i="22"/>
  <c r="AL500" i="22" s="1"/>
  <c r="H500" i="22"/>
  <c r="E500" i="22"/>
  <c r="AF500" i="22" s="1"/>
  <c r="D500" i="22"/>
  <c r="C500" i="22"/>
  <c r="AK499" i="22"/>
  <c r="AJ499" i="22"/>
  <c r="O499" i="22"/>
  <c r="N499" i="22"/>
  <c r="M499" i="22"/>
  <c r="L499" i="22"/>
  <c r="AT499" i="22" s="1"/>
  <c r="K499" i="22"/>
  <c r="J499" i="22"/>
  <c r="I499" i="22"/>
  <c r="AL499" i="22" s="1"/>
  <c r="H499" i="22"/>
  <c r="E499" i="22"/>
  <c r="AF499" i="22" s="1"/>
  <c r="D499" i="22"/>
  <c r="C499" i="22"/>
  <c r="AK498" i="22"/>
  <c r="AJ498" i="22"/>
  <c r="O498" i="22"/>
  <c r="N498" i="22"/>
  <c r="M498" i="22"/>
  <c r="L498" i="22"/>
  <c r="K498" i="22"/>
  <c r="J498" i="22"/>
  <c r="I498" i="22"/>
  <c r="AL498" i="22" s="1"/>
  <c r="H498" i="22"/>
  <c r="E498" i="22"/>
  <c r="AF498" i="22" s="1"/>
  <c r="D498" i="22"/>
  <c r="C498" i="22"/>
  <c r="AK497" i="22"/>
  <c r="AJ497" i="22"/>
  <c r="O497" i="22"/>
  <c r="N497" i="22"/>
  <c r="M497" i="22"/>
  <c r="L497" i="22"/>
  <c r="AT497" i="22" s="1"/>
  <c r="K497" i="22"/>
  <c r="J497" i="22"/>
  <c r="I497" i="22"/>
  <c r="AL497" i="22" s="1"/>
  <c r="H497" i="22"/>
  <c r="E497" i="22"/>
  <c r="AF497" i="22" s="1"/>
  <c r="D497" i="22"/>
  <c r="C497" i="22"/>
  <c r="AK496" i="22"/>
  <c r="AJ496" i="22"/>
  <c r="O496" i="22"/>
  <c r="N496" i="22"/>
  <c r="M496" i="22"/>
  <c r="L496" i="22"/>
  <c r="K496" i="22"/>
  <c r="J496" i="22"/>
  <c r="I496" i="22"/>
  <c r="AL496" i="22" s="1"/>
  <c r="H496" i="22"/>
  <c r="E496" i="22"/>
  <c r="AF496" i="22" s="1"/>
  <c r="D496" i="22"/>
  <c r="C496" i="22"/>
  <c r="AK495" i="22"/>
  <c r="AJ495" i="22"/>
  <c r="O495" i="22"/>
  <c r="N495" i="22"/>
  <c r="M495" i="22"/>
  <c r="L495" i="22"/>
  <c r="AT495" i="22" s="1"/>
  <c r="K495" i="22"/>
  <c r="J495" i="22"/>
  <c r="I495" i="22"/>
  <c r="AL495" i="22" s="1"/>
  <c r="H495" i="22"/>
  <c r="E495" i="22"/>
  <c r="AF495" i="22" s="1"/>
  <c r="D495" i="22"/>
  <c r="C495" i="22"/>
  <c r="AK494" i="22"/>
  <c r="AJ494" i="22"/>
  <c r="O494" i="22"/>
  <c r="N494" i="22"/>
  <c r="M494" i="22"/>
  <c r="L494" i="22"/>
  <c r="K494" i="22"/>
  <c r="J494" i="22"/>
  <c r="I494" i="22"/>
  <c r="AL494" i="22" s="1"/>
  <c r="H494" i="22"/>
  <c r="E494" i="22"/>
  <c r="AF494" i="22" s="1"/>
  <c r="D494" i="22"/>
  <c r="C494" i="22"/>
  <c r="AK493" i="22"/>
  <c r="AJ493" i="22"/>
  <c r="O493" i="22"/>
  <c r="N493" i="22"/>
  <c r="M493" i="22"/>
  <c r="L493" i="22"/>
  <c r="AT493" i="22" s="1"/>
  <c r="K493" i="22"/>
  <c r="J493" i="22"/>
  <c r="I493" i="22"/>
  <c r="AL493" i="22" s="1"/>
  <c r="H493" i="22"/>
  <c r="E493" i="22"/>
  <c r="AF493" i="22" s="1"/>
  <c r="D493" i="22"/>
  <c r="C493" i="22"/>
  <c r="AK492" i="22"/>
  <c r="AJ492" i="22"/>
  <c r="O492" i="22"/>
  <c r="N492" i="22"/>
  <c r="M492" i="22"/>
  <c r="L492" i="22"/>
  <c r="K492" i="22"/>
  <c r="J492" i="22"/>
  <c r="I492" i="22"/>
  <c r="AL492" i="22" s="1"/>
  <c r="H492" i="22"/>
  <c r="E492" i="22"/>
  <c r="AF492" i="22" s="1"/>
  <c r="D492" i="22"/>
  <c r="C492" i="22"/>
  <c r="AK491" i="22"/>
  <c r="AJ491" i="22"/>
  <c r="O491" i="22"/>
  <c r="N491" i="22"/>
  <c r="M491" i="22"/>
  <c r="L491" i="22"/>
  <c r="AT491" i="22" s="1"/>
  <c r="K491" i="22"/>
  <c r="J491" i="22"/>
  <c r="I491" i="22"/>
  <c r="AL491" i="22" s="1"/>
  <c r="H491" i="22"/>
  <c r="E491" i="22"/>
  <c r="AF491" i="22" s="1"/>
  <c r="D491" i="22"/>
  <c r="C491" i="22"/>
  <c r="AK490" i="22"/>
  <c r="AJ490" i="22"/>
  <c r="O490" i="22"/>
  <c r="N490" i="22"/>
  <c r="M490" i="22"/>
  <c r="L490" i="22"/>
  <c r="K490" i="22"/>
  <c r="J490" i="22"/>
  <c r="I490" i="22"/>
  <c r="AL490" i="22" s="1"/>
  <c r="H490" i="22"/>
  <c r="E490" i="22"/>
  <c r="AF490" i="22" s="1"/>
  <c r="D490" i="22"/>
  <c r="C490" i="22"/>
  <c r="AK489" i="22"/>
  <c r="AJ489" i="22"/>
  <c r="O489" i="22"/>
  <c r="N489" i="22"/>
  <c r="M489" i="22"/>
  <c r="L489" i="22"/>
  <c r="AT489" i="22" s="1"/>
  <c r="K489" i="22"/>
  <c r="J489" i="22"/>
  <c r="I489" i="22"/>
  <c r="AL489" i="22" s="1"/>
  <c r="H489" i="22"/>
  <c r="E489" i="22"/>
  <c r="AF489" i="22" s="1"/>
  <c r="D489" i="22"/>
  <c r="C489" i="22"/>
  <c r="AK488" i="22"/>
  <c r="AJ488" i="22"/>
  <c r="O488" i="22"/>
  <c r="N488" i="22"/>
  <c r="M488" i="22"/>
  <c r="L488" i="22"/>
  <c r="K488" i="22"/>
  <c r="J488" i="22"/>
  <c r="I488" i="22"/>
  <c r="AL488" i="22" s="1"/>
  <c r="H488" i="22"/>
  <c r="E488" i="22"/>
  <c r="AF488" i="22" s="1"/>
  <c r="D488" i="22"/>
  <c r="C488" i="22"/>
  <c r="AK487" i="22"/>
  <c r="AJ487" i="22"/>
  <c r="O487" i="22"/>
  <c r="N487" i="22"/>
  <c r="M487" i="22"/>
  <c r="L487" i="22"/>
  <c r="AT487" i="22" s="1"/>
  <c r="K487" i="22"/>
  <c r="J487" i="22"/>
  <c r="I487" i="22"/>
  <c r="AL487" i="22" s="1"/>
  <c r="H487" i="22"/>
  <c r="E487" i="22"/>
  <c r="AF487" i="22" s="1"/>
  <c r="D487" i="22"/>
  <c r="C487" i="22"/>
  <c r="AK486" i="22"/>
  <c r="AJ486" i="22"/>
  <c r="O486" i="22"/>
  <c r="N486" i="22"/>
  <c r="M486" i="22"/>
  <c r="L486" i="22"/>
  <c r="K486" i="22"/>
  <c r="J486" i="22"/>
  <c r="I486" i="22"/>
  <c r="AL486" i="22" s="1"/>
  <c r="H486" i="22"/>
  <c r="E486" i="22"/>
  <c r="AF486" i="22" s="1"/>
  <c r="D486" i="22"/>
  <c r="C486" i="22"/>
  <c r="AK485" i="22"/>
  <c r="AJ485" i="22"/>
  <c r="O485" i="22"/>
  <c r="N485" i="22"/>
  <c r="M485" i="22"/>
  <c r="L485" i="22"/>
  <c r="AT485" i="22" s="1"/>
  <c r="K485" i="22"/>
  <c r="J485" i="22"/>
  <c r="I485" i="22"/>
  <c r="AL485" i="22" s="1"/>
  <c r="H485" i="22"/>
  <c r="E485" i="22"/>
  <c r="AF485" i="22" s="1"/>
  <c r="D485" i="22"/>
  <c r="C485" i="22"/>
  <c r="AK484" i="22"/>
  <c r="AJ484" i="22"/>
  <c r="O484" i="22"/>
  <c r="N484" i="22"/>
  <c r="M484" i="22"/>
  <c r="L484" i="22"/>
  <c r="K484" i="22"/>
  <c r="J484" i="22"/>
  <c r="I484" i="22"/>
  <c r="AL484" i="22" s="1"/>
  <c r="H484" i="22"/>
  <c r="E484" i="22"/>
  <c r="AF484" i="22" s="1"/>
  <c r="D484" i="22"/>
  <c r="C484" i="22"/>
  <c r="AK483" i="22"/>
  <c r="AJ483" i="22"/>
  <c r="O483" i="22"/>
  <c r="N483" i="22"/>
  <c r="M483" i="22"/>
  <c r="L483" i="22"/>
  <c r="AT483" i="22" s="1"/>
  <c r="K483" i="22"/>
  <c r="J483" i="22"/>
  <c r="I483" i="22"/>
  <c r="AL483" i="22" s="1"/>
  <c r="H483" i="22"/>
  <c r="E483" i="22"/>
  <c r="AF483" i="22" s="1"/>
  <c r="D483" i="22"/>
  <c r="C483" i="22"/>
  <c r="AK482" i="22"/>
  <c r="AJ482" i="22"/>
  <c r="O482" i="22"/>
  <c r="N482" i="22"/>
  <c r="M482" i="22"/>
  <c r="L482" i="22"/>
  <c r="K482" i="22"/>
  <c r="J482" i="22"/>
  <c r="I482" i="22"/>
  <c r="AL482" i="22" s="1"/>
  <c r="H482" i="22"/>
  <c r="E482" i="22"/>
  <c r="AF482" i="22" s="1"/>
  <c r="D482" i="22"/>
  <c r="C482" i="22"/>
  <c r="AK481" i="22"/>
  <c r="AJ481" i="22"/>
  <c r="O481" i="22"/>
  <c r="N481" i="22"/>
  <c r="M481" i="22"/>
  <c r="L481" i="22"/>
  <c r="AT481" i="22" s="1"/>
  <c r="K481" i="22"/>
  <c r="J481" i="22"/>
  <c r="I481" i="22"/>
  <c r="AL481" i="22" s="1"/>
  <c r="H481" i="22"/>
  <c r="E481" i="22"/>
  <c r="AF481" i="22" s="1"/>
  <c r="D481" i="22"/>
  <c r="C481" i="22"/>
  <c r="AK480" i="22"/>
  <c r="AJ480" i="22"/>
  <c r="O480" i="22"/>
  <c r="N480" i="22"/>
  <c r="M480" i="22"/>
  <c r="L480" i="22"/>
  <c r="K480" i="22"/>
  <c r="J480" i="22"/>
  <c r="I480" i="22"/>
  <c r="AL480" i="22" s="1"/>
  <c r="H480" i="22"/>
  <c r="E480" i="22"/>
  <c r="AF480" i="22" s="1"/>
  <c r="D480" i="22"/>
  <c r="C480" i="22"/>
  <c r="AK479" i="22"/>
  <c r="AJ479" i="22"/>
  <c r="O479" i="22"/>
  <c r="N479" i="22"/>
  <c r="M479" i="22"/>
  <c r="L479" i="22"/>
  <c r="AT479" i="22" s="1"/>
  <c r="K479" i="22"/>
  <c r="J479" i="22"/>
  <c r="I479" i="22"/>
  <c r="AL479" i="22" s="1"/>
  <c r="H479" i="22"/>
  <c r="E479" i="22"/>
  <c r="AF479" i="22" s="1"/>
  <c r="D479" i="22"/>
  <c r="C479" i="22"/>
  <c r="AK478" i="22"/>
  <c r="AJ478" i="22"/>
  <c r="O478" i="22"/>
  <c r="N478" i="22"/>
  <c r="M478" i="22"/>
  <c r="L478" i="22"/>
  <c r="K478" i="22"/>
  <c r="J478" i="22"/>
  <c r="I478" i="22"/>
  <c r="AL478" i="22" s="1"/>
  <c r="H478" i="22"/>
  <c r="E478" i="22"/>
  <c r="AF478" i="22" s="1"/>
  <c r="D478" i="22"/>
  <c r="C478" i="22"/>
  <c r="AK477" i="22"/>
  <c r="AJ477" i="22"/>
  <c r="O477" i="22"/>
  <c r="N477" i="22"/>
  <c r="M477" i="22"/>
  <c r="L477" i="22"/>
  <c r="AT477" i="22" s="1"/>
  <c r="K477" i="22"/>
  <c r="J477" i="22"/>
  <c r="I477" i="22"/>
  <c r="AL477" i="22" s="1"/>
  <c r="H477" i="22"/>
  <c r="E477" i="22"/>
  <c r="AF477" i="22" s="1"/>
  <c r="D477" i="22"/>
  <c r="C477" i="22"/>
  <c r="AK476" i="22"/>
  <c r="AJ476" i="22"/>
  <c r="O476" i="22"/>
  <c r="N476" i="22"/>
  <c r="M476" i="22"/>
  <c r="L476" i="22"/>
  <c r="K476" i="22"/>
  <c r="J476" i="22"/>
  <c r="I476" i="22"/>
  <c r="AL476" i="22" s="1"/>
  <c r="H476" i="22"/>
  <c r="E476" i="22"/>
  <c r="AF476" i="22" s="1"/>
  <c r="D476" i="22"/>
  <c r="C476" i="22"/>
  <c r="AK475" i="22"/>
  <c r="AJ475" i="22"/>
  <c r="O475" i="22"/>
  <c r="N475" i="22"/>
  <c r="M475" i="22"/>
  <c r="L475" i="22"/>
  <c r="AT475" i="22" s="1"/>
  <c r="K475" i="22"/>
  <c r="J475" i="22"/>
  <c r="I475" i="22"/>
  <c r="AL475" i="22" s="1"/>
  <c r="H475" i="22"/>
  <c r="E475" i="22"/>
  <c r="AF475" i="22" s="1"/>
  <c r="D475" i="22"/>
  <c r="C475" i="22"/>
  <c r="AK474" i="22"/>
  <c r="AJ474" i="22"/>
  <c r="O474" i="22"/>
  <c r="N474" i="22"/>
  <c r="M474" i="22"/>
  <c r="L474" i="22"/>
  <c r="K474" i="22"/>
  <c r="J474" i="22"/>
  <c r="I474" i="22"/>
  <c r="AL474" i="22" s="1"/>
  <c r="H474" i="22"/>
  <c r="E474" i="22"/>
  <c r="AF474" i="22" s="1"/>
  <c r="D474" i="22"/>
  <c r="C474" i="22"/>
  <c r="AK473" i="22"/>
  <c r="AJ473" i="22"/>
  <c r="O473" i="22"/>
  <c r="N473" i="22"/>
  <c r="M473" i="22"/>
  <c r="L473" i="22"/>
  <c r="AT473" i="22" s="1"/>
  <c r="K473" i="22"/>
  <c r="J473" i="22"/>
  <c r="I473" i="22"/>
  <c r="AL473" i="22" s="1"/>
  <c r="H473" i="22"/>
  <c r="E473" i="22"/>
  <c r="AF473" i="22" s="1"/>
  <c r="D473" i="22"/>
  <c r="C473" i="22"/>
  <c r="AK472" i="22"/>
  <c r="AJ472" i="22"/>
  <c r="O472" i="22"/>
  <c r="N472" i="22"/>
  <c r="M472" i="22"/>
  <c r="L472" i="22"/>
  <c r="K472" i="22"/>
  <c r="J472" i="22"/>
  <c r="I472" i="22"/>
  <c r="AL472" i="22" s="1"/>
  <c r="H472" i="22"/>
  <c r="E472" i="22"/>
  <c r="AF472" i="22" s="1"/>
  <c r="D472" i="22"/>
  <c r="C472" i="22"/>
  <c r="AK471" i="22"/>
  <c r="AJ471" i="22"/>
  <c r="O471" i="22"/>
  <c r="N471" i="22"/>
  <c r="M471" i="22"/>
  <c r="L471" i="22"/>
  <c r="AT471" i="22" s="1"/>
  <c r="K471" i="22"/>
  <c r="J471" i="22"/>
  <c r="I471" i="22"/>
  <c r="AL471" i="22" s="1"/>
  <c r="H471" i="22"/>
  <c r="E471" i="22"/>
  <c r="AF471" i="22" s="1"/>
  <c r="D471" i="22"/>
  <c r="C471" i="22"/>
  <c r="AK470" i="22"/>
  <c r="AJ470" i="22"/>
  <c r="O470" i="22"/>
  <c r="N470" i="22"/>
  <c r="M470" i="22"/>
  <c r="L470" i="22"/>
  <c r="K470" i="22"/>
  <c r="J470" i="22"/>
  <c r="I470" i="22"/>
  <c r="AL470" i="22" s="1"/>
  <c r="H470" i="22"/>
  <c r="E470" i="22"/>
  <c r="AF470" i="22" s="1"/>
  <c r="D470" i="22"/>
  <c r="C470" i="22"/>
  <c r="AK469" i="22"/>
  <c r="AJ469" i="22"/>
  <c r="O469" i="22"/>
  <c r="N469" i="22"/>
  <c r="M469" i="22"/>
  <c r="L469" i="22"/>
  <c r="AT469" i="22" s="1"/>
  <c r="K469" i="22"/>
  <c r="J469" i="22"/>
  <c r="I469" i="22"/>
  <c r="AL469" i="22" s="1"/>
  <c r="H469" i="22"/>
  <c r="E469" i="22"/>
  <c r="AF469" i="22" s="1"/>
  <c r="D469" i="22"/>
  <c r="C469" i="22"/>
  <c r="AK468" i="22"/>
  <c r="AJ468" i="22"/>
  <c r="O468" i="22"/>
  <c r="N468" i="22"/>
  <c r="M468" i="22"/>
  <c r="L468" i="22"/>
  <c r="K468" i="22"/>
  <c r="J468" i="22"/>
  <c r="I468" i="22"/>
  <c r="AL468" i="22" s="1"/>
  <c r="H468" i="22"/>
  <c r="E468" i="22"/>
  <c r="AF468" i="22" s="1"/>
  <c r="D468" i="22"/>
  <c r="C468" i="22"/>
  <c r="AK467" i="22"/>
  <c r="AJ467" i="22"/>
  <c r="O467" i="22"/>
  <c r="N467" i="22"/>
  <c r="M467" i="22"/>
  <c r="L467" i="22"/>
  <c r="AT467" i="22" s="1"/>
  <c r="K467" i="22"/>
  <c r="J467" i="22"/>
  <c r="I467" i="22"/>
  <c r="AL467" i="22" s="1"/>
  <c r="H467" i="22"/>
  <c r="E467" i="22"/>
  <c r="AF467" i="22" s="1"/>
  <c r="D467" i="22"/>
  <c r="C467" i="22"/>
  <c r="AK466" i="22"/>
  <c r="AJ466" i="22"/>
  <c r="O466" i="22"/>
  <c r="N466" i="22"/>
  <c r="M466" i="22"/>
  <c r="L466" i="22"/>
  <c r="K466" i="22"/>
  <c r="J466" i="22"/>
  <c r="I466" i="22"/>
  <c r="AL466" i="22" s="1"/>
  <c r="H466" i="22"/>
  <c r="E466" i="22"/>
  <c r="AF466" i="22" s="1"/>
  <c r="D466" i="22"/>
  <c r="C466" i="22"/>
  <c r="AK465" i="22"/>
  <c r="AJ465" i="22"/>
  <c r="O465" i="22"/>
  <c r="N465" i="22"/>
  <c r="M465" i="22"/>
  <c r="L465" i="22"/>
  <c r="AT465" i="22" s="1"/>
  <c r="K465" i="22"/>
  <c r="J465" i="22"/>
  <c r="I465" i="22"/>
  <c r="AL465" i="22" s="1"/>
  <c r="H465" i="22"/>
  <c r="E465" i="22"/>
  <c r="AF465" i="22" s="1"/>
  <c r="D465" i="22"/>
  <c r="C465" i="22"/>
  <c r="AK464" i="22"/>
  <c r="AJ464" i="22"/>
  <c r="O464" i="22"/>
  <c r="N464" i="22"/>
  <c r="M464" i="22"/>
  <c r="L464" i="22"/>
  <c r="K464" i="22"/>
  <c r="J464" i="22"/>
  <c r="I464" i="22"/>
  <c r="AL464" i="22" s="1"/>
  <c r="H464" i="22"/>
  <c r="E464" i="22"/>
  <c r="AF464" i="22" s="1"/>
  <c r="D464" i="22"/>
  <c r="C464" i="22"/>
  <c r="AK463" i="22"/>
  <c r="AJ463" i="22"/>
  <c r="O463" i="22"/>
  <c r="N463" i="22"/>
  <c r="M463" i="22"/>
  <c r="L463" i="22"/>
  <c r="AT463" i="22" s="1"/>
  <c r="K463" i="22"/>
  <c r="J463" i="22"/>
  <c r="I463" i="22"/>
  <c r="AL463" i="22" s="1"/>
  <c r="H463" i="22"/>
  <c r="E463" i="22"/>
  <c r="AF463" i="22" s="1"/>
  <c r="D463" i="22"/>
  <c r="C463" i="22"/>
  <c r="AK462" i="22"/>
  <c r="AJ462" i="22"/>
  <c r="O462" i="22"/>
  <c r="N462" i="22"/>
  <c r="M462" i="22"/>
  <c r="L462" i="22"/>
  <c r="K462" i="22"/>
  <c r="J462" i="22"/>
  <c r="I462" i="22"/>
  <c r="AL462" i="22" s="1"/>
  <c r="H462" i="22"/>
  <c r="E462" i="22"/>
  <c r="AF462" i="22" s="1"/>
  <c r="D462" i="22"/>
  <c r="C462" i="22"/>
  <c r="AK461" i="22"/>
  <c r="AJ461" i="22"/>
  <c r="O461" i="22"/>
  <c r="N461" i="22"/>
  <c r="M461" i="22"/>
  <c r="L461" i="22"/>
  <c r="AT461" i="22" s="1"/>
  <c r="K461" i="22"/>
  <c r="J461" i="22"/>
  <c r="I461" i="22"/>
  <c r="AL461" i="22" s="1"/>
  <c r="H461" i="22"/>
  <c r="E461" i="22"/>
  <c r="AF461" i="22" s="1"/>
  <c r="D461" i="22"/>
  <c r="C461" i="22"/>
  <c r="AK460" i="22"/>
  <c r="AJ460" i="22"/>
  <c r="O460" i="22"/>
  <c r="N460" i="22"/>
  <c r="M460" i="22"/>
  <c r="L460" i="22"/>
  <c r="AT460" i="22" s="1"/>
  <c r="K460" i="22"/>
  <c r="J460" i="22"/>
  <c r="I460" i="22"/>
  <c r="AL460" i="22" s="1"/>
  <c r="H460" i="22"/>
  <c r="E460" i="22"/>
  <c r="D460" i="22"/>
  <c r="C460" i="22"/>
  <c r="AK459" i="22"/>
  <c r="AJ459" i="22"/>
  <c r="O459" i="22"/>
  <c r="N459" i="22"/>
  <c r="M459" i="22"/>
  <c r="L459" i="22"/>
  <c r="AT459" i="22" s="1"/>
  <c r="K459" i="22"/>
  <c r="J459" i="22"/>
  <c r="I459" i="22"/>
  <c r="AL459" i="22" s="1"/>
  <c r="H459" i="22"/>
  <c r="E459" i="22"/>
  <c r="D459" i="22"/>
  <c r="C459" i="22"/>
  <c r="AK458" i="22"/>
  <c r="AJ458" i="22"/>
  <c r="O458" i="22"/>
  <c r="N458" i="22"/>
  <c r="M458" i="22"/>
  <c r="L458" i="22"/>
  <c r="AT458" i="22" s="1"/>
  <c r="K458" i="22"/>
  <c r="J458" i="22"/>
  <c r="I458" i="22"/>
  <c r="AL458" i="22" s="1"/>
  <c r="H458" i="22"/>
  <c r="E458" i="22"/>
  <c r="D458" i="22"/>
  <c r="C458" i="22"/>
  <c r="AK457" i="22"/>
  <c r="AJ457" i="22"/>
  <c r="O457" i="22"/>
  <c r="N457" i="22"/>
  <c r="M457" i="22"/>
  <c r="L457" i="22"/>
  <c r="K457" i="22"/>
  <c r="J457" i="22"/>
  <c r="I457" i="22"/>
  <c r="AL457" i="22" s="1"/>
  <c r="H457" i="22"/>
  <c r="E457" i="22"/>
  <c r="AF457" i="22" s="1"/>
  <c r="D457" i="22"/>
  <c r="C457" i="22"/>
  <c r="AK456" i="22"/>
  <c r="AJ456" i="22"/>
  <c r="O456" i="22"/>
  <c r="N456" i="22"/>
  <c r="M456" i="22"/>
  <c r="L456" i="22"/>
  <c r="AT456" i="22" s="1"/>
  <c r="K456" i="22"/>
  <c r="J456" i="22"/>
  <c r="I456" i="22"/>
  <c r="AL456" i="22" s="1"/>
  <c r="H456" i="22"/>
  <c r="E456" i="22"/>
  <c r="D456" i="22"/>
  <c r="C456" i="22"/>
  <c r="AK455" i="22"/>
  <c r="AJ455" i="22"/>
  <c r="O455" i="22"/>
  <c r="N455" i="22"/>
  <c r="M455" i="22"/>
  <c r="L455" i="22"/>
  <c r="AT455" i="22" s="1"/>
  <c r="K455" i="22"/>
  <c r="J455" i="22"/>
  <c r="I455" i="22"/>
  <c r="AL455" i="22" s="1"/>
  <c r="H455" i="22"/>
  <c r="E455" i="22"/>
  <c r="D455" i="22"/>
  <c r="C455" i="22"/>
  <c r="AK454" i="22"/>
  <c r="AJ454" i="22"/>
  <c r="O454" i="22"/>
  <c r="N454" i="22"/>
  <c r="M454" i="22"/>
  <c r="L454" i="22"/>
  <c r="AT454" i="22" s="1"/>
  <c r="K454" i="22"/>
  <c r="J454" i="22"/>
  <c r="I454" i="22"/>
  <c r="AL454" i="22" s="1"/>
  <c r="H454" i="22"/>
  <c r="E454" i="22"/>
  <c r="D454" i="22"/>
  <c r="C454" i="22"/>
  <c r="AK453" i="22"/>
  <c r="AJ453" i="22"/>
  <c r="O453" i="22"/>
  <c r="N453" i="22"/>
  <c r="M453" i="22"/>
  <c r="L453" i="22"/>
  <c r="K453" i="22"/>
  <c r="J453" i="22"/>
  <c r="I453" i="22"/>
  <c r="AL453" i="22" s="1"/>
  <c r="H453" i="22"/>
  <c r="E453" i="22"/>
  <c r="AF453" i="22" s="1"/>
  <c r="D453" i="22"/>
  <c r="C453" i="22"/>
  <c r="AK452" i="22"/>
  <c r="AJ452" i="22"/>
  <c r="O452" i="22"/>
  <c r="N452" i="22"/>
  <c r="M452" i="22"/>
  <c r="L452" i="22"/>
  <c r="AT452" i="22" s="1"/>
  <c r="K452" i="22"/>
  <c r="J452" i="22"/>
  <c r="I452" i="22"/>
  <c r="AL452" i="22" s="1"/>
  <c r="H452" i="22"/>
  <c r="E452" i="22"/>
  <c r="D452" i="22"/>
  <c r="C452" i="22"/>
  <c r="AK451" i="22"/>
  <c r="AJ451" i="22"/>
  <c r="O451" i="22"/>
  <c r="N451" i="22"/>
  <c r="M451" i="22"/>
  <c r="L451" i="22"/>
  <c r="AT451" i="22" s="1"/>
  <c r="K451" i="22"/>
  <c r="J451" i="22"/>
  <c r="I451" i="22"/>
  <c r="AL451" i="22" s="1"/>
  <c r="H451" i="22"/>
  <c r="E451" i="22"/>
  <c r="D451" i="22"/>
  <c r="C451" i="22"/>
  <c r="AK450" i="22"/>
  <c r="AJ450" i="22"/>
  <c r="O450" i="22"/>
  <c r="N450" i="22"/>
  <c r="M450" i="22"/>
  <c r="L450" i="22"/>
  <c r="AT450" i="22" s="1"/>
  <c r="K450" i="22"/>
  <c r="J450" i="22"/>
  <c r="I450" i="22"/>
  <c r="AL450" i="22" s="1"/>
  <c r="H450" i="22"/>
  <c r="E450" i="22"/>
  <c r="D450" i="22"/>
  <c r="C450" i="22"/>
  <c r="AK449" i="22"/>
  <c r="AJ449" i="22"/>
  <c r="O449" i="22"/>
  <c r="N449" i="22"/>
  <c r="M449" i="22"/>
  <c r="L449" i="22"/>
  <c r="AT449" i="22" s="1"/>
  <c r="K449" i="22"/>
  <c r="J449" i="22"/>
  <c r="I449" i="22"/>
  <c r="AL449" i="22" s="1"/>
  <c r="H449" i="22"/>
  <c r="E449" i="22"/>
  <c r="AF449" i="22" s="1"/>
  <c r="D449" i="22"/>
  <c r="C449" i="22"/>
  <c r="AK448" i="22"/>
  <c r="AJ448" i="22"/>
  <c r="O448" i="22"/>
  <c r="N448" i="22"/>
  <c r="M448" i="22"/>
  <c r="L448" i="22"/>
  <c r="AT448" i="22" s="1"/>
  <c r="K448" i="22"/>
  <c r="J448" i="22"/>
  <c r="I448" i="22"/>
  <c r="AL448" i="22" s="1"/>
  <c r="H448" i="22"/>
  <c r="E448" i="22"/>
  <c r="D448" i="22"/>
  <c r="C448" i="22"/>
  <c r="AK447" i="22"/>
  <c r="AJ447" i="22"/>
  <c r="O447" i="22"/>
  <c r="N447" i="22"/>
  <c r="M447" i="22"/>
  <c r="L447" i="22"/>
  <c r="AT447" i="22" s="1"/>
  <c r="K447" i="22"/>
  <c r="J447" i="22"/>
  <c r="I447" i="22"/>
  <c r="AL447" i="22" s="1"/>
  <c r="H447" i="22"/>
  <c r="E447" i="22"/>
  <c r="D447" i="22"/>
  <c r="C447" i="22"/>
  <c r="AK446" i="22"/>
  <c r="AJ446" i="22"/>
  <c r="O446" i="22"/>
  <c r="N446" i="22"/>
  <c r="M446" i="22"/>
  <c r="L446" i="22"/>
  <c r="AT446" i="22" s="1"/>
  <c r="K446" i="22"/>
  <c r="J446" i="22"/>
  <c r="I446" i="22"/>
  <c r="AL446" i="22" s="1"/>
  <c r="H446" i="22"/>
  <c r="E446" i="22"/>
  <c r="D446" i="22"/>
  <c r="C446" i="22"/>
  <c r="AK445" i="22"/>
  <c r="AJ445" i="22"/>
  <c r="O445" i="22"/>
  <c r="N445" i="22"/>
  <c r="M445" i="22"/>
  <c r="L445" i="22"/>
  <c r="K445" i="22"/>
  <c r="J445" i="22"/>
  <c r="I445" i="22"/>
  <c r="AL445" i="22" s="1"/>
  <c r="H445" i="22"/>
  <c r="E445" i="22"/>
  <c r="AF445" i="22" s="1"/>
  <c r="D445" i="22"/>
  <c r="C445" i="22"/>
  <c r="AK444" i="22"/>
  <c r="AJ444" i="22"/>
  <c r="O444" i="22"/>
  <c r="N444" i="22"/>
  <c r="M444" i="22"/>
  <c r="L444" i="22"/>
  <c r="AT444" i="22" s="1"/>
  <c r="K444" i="22"/>
  <c r="J444" i="22"/>
  <c r="I444" i="22"/>
  <c r="AL444" i="22" s="1"/>
  <c r="H444" i="22"/>
  <c r="E444" i="22"/>
  <c r="D444" i="22"/>
  <c r="C444" i="22"/>
  <c r="AK443" i="22"/>
  <c r="AJ443" i="22"/>
  <c r="O443" i="22"/>
  <c r="N443" i="22"/>
  <c r="M443" i="22"/>
  <c r="L443" i="22"/>
  <c r="AT443" i="22" s="1"/>
  <c r="K443" i="22"/>
  <c r="J443" i="22"/>
  <c r="I443" i="22"/>
  <c r="AL443" i="22" s="1"/>
  <c r="H443" i="22"/>
  <c r="E443" i="22"/>
  <c r="D443" i="22"/>
  <c r="C443" i="22"/>
  <c r="AK442" i="22"/>
  <c r="AJ442" i="22"/>
  <c r="O442" i="22"/>
  <c r="N442" i="22"/>
  <c r="M442" i="22"/>
  <c r="L442" i="22"/>
  <c r="AT442" i="22" s="1"/>
  <c r="K442" i="22"/>
  <c r="J442" i="22"/>
  <c r="I442" i="22"/>
  <c r="AL442" i="22" s="1"/>
  <c r="H442" i="22"/>
  <c r="E442" i="22"/>
  <c r="D442" i="22"/>
  <c r="C442" i="22"/>
  <c r="AK441" i="22"/>
  <c r="AJ441" i="22"/>
  <c r="O441" i="22"/>
  <c r="N441" i="22"/>
  <c r="M441" i="22"/>
  <c r="L441" i="22"/>
  <c r="K441" i="22"/>
  <c r="J441" i="22"/>
  <c r="I441" i="22"/>
  <c r="AL441" i="22" s="1"/>
  <c r="H441" i="22"/>
  <c r="E441" i="22"/>
  <c r="AF441" i="22" s="1"/>
  <c r="D441" i="22"/>
  <c r="C441" i="22"/>
  <c r="AK440" i="22"/>
  <c r="AJ440" i="22"/>
  <c r="O440" i="22"/>
  <c r="N440" i="22"/>
  <c r="M440" i="22"/>
  <c r="L440" i="22"/>
  <c r="AT440" i="22" s="1"/>
  <c r="K440" i="22"/>
  <c r="J440" i="22"/>
  <c r="I440" i="22"/>
  <c r="AL440" i="22" s="1"/>
  <c r="H440" i="22"/>
  <c r="E440" i="22"/>
  <c r="D440" i="22"/>
  <c r="C440" i="22"/>
  <c r="AK439" i="22"/>
  <c r="AJ439" i="22"/>
  <c r="O439" i="22"/>
  <c r="N439" i="22"/>
  <c r="M439" i="22"/>
  <c r="L439" i="22"/>
  <c r="AT439" i="22" s="1"/>
  <c r="K439" i="22"/>
  <c r="J439" i="22"/>
  <c r="I439" i="22"/>
  <c r="AL439" i="22" s="1"/>
  <c r="H439" i="22"/>
  <c r="E439" i="22"/>
  <c r="D439" i="22"/>
  <c r="C439" i="22"/>
  <c r="AK438" i="22"/>
  <c r="AJ438" i="22"/>
  <c r="O438" i="22"/>
  <c r="N438" i="22"/>
  <c r="M438" i="22"/>
  <c r="L438" i="22"/>
  <c r="AT438" i="22" s="1"/>
  <c r="K438" i="22"/>
  <c r="J438" i="22"/>
  <c r="I438" i="22"/>
  <c r="AL438" i="22" s="1"/>
  <c r="H438" i="22"/>
  <c r="E438" i="22"/>
  <c r="D438" i="22"/>
  <c r="C438" i="22"/>
  <c r="AK437" i="22"/>
  <c r="AJ437" i="22"/>
  <c r="O437" i="22"/>
  <c r="N437" i="22"/>
  <c r="M437" i="22"/>
  <c r="L437" i="22"/>
  <c r="AT437" i="22" s="1"/>
  <c r="K437" i="22"/>
  <c r="J437" i="22"/>
  <c r="I437" i="22"/>
  <c r="AL437" i="22" s="1"/>
  <c r="H437" i="22"/>
  <c r="E437" i="22"/>
  <c r="AF437" i="22" s="1"/>
  <c r="D437" i="22"/>
  <c r="C437" i="22"/>
  <c r="AK436" i="22"/>
  <c r="AJ436" i="22"/>
  <c r="O436" i="22"/>
  <c r="N436" i="22"/>
  <c r="M436" i="22"/>
  <c r="L436" i="22"/>
  <c r="AT436" i="22" s="1"/>
  <c r="K436" i="22"/>
  <c r="J436" i="22"/>
  <c r="I436" i="22"/>
  <c r="AL436" i="22" s="1"/>
  <c r="H436" i="22"/>
  <c r="E436" i="22"/>
  <c r="D436" i="22"/>
  <c r="C436" i="22"/>
  <c r="AK435" i="22"/>
  <c r="AJ435" i="22"/>
  <c r="O435" i="22"/>
  <c r="N435" i="22"/>
  <c r="M435" i="22"/>
  <c r="L435" i="22"/>
  <c r="AT435" i="22" s="1"/>
  <c r="K435" i="22"/>
  <c r="J435" i="22"/>
  <c r="I435" i="22"/>
  <c r="AL435" i="22" s="1"/>
  <c r="H435" i="22"/>
  <c r="E435" i="22"/>
  <c r="D435" i="22"/>
  <c r="C435" i="22"/>
  <c r="AK434" i="22"/>
  <c r="AJ434" i="22"/>
  <c r="O434" i="22"/>
  <c r="N434" i="22"/>
  <c r="M434" i="22"/>
  <c r="L434" i="22"/>
  <c r="AT434" i="22" s="1"/>
  <c r="K434" i="22"/>
  <c r="J434" i="22"/>
  <c r="I434" i="22"/>
  <c r="AL434" i="22" s="1"/>
  <c r="H434" i="22"/>
  <c r="E434" i="22"/>
  <c r="D434" i="22"/>
  <c r="C434" i="22"/>
  <c r="AK433" i="22"/>
  <c r="AJ433" i="22"/>
  <c r="O433" i="22"/>
  <c r="N433" i="22"/>
  <c r="M433" i="22"/>
  <c r="L433" i="22"/>
  <c r="AT433" i="22" s="1"/>
  <c r="K433" i="22"/>
  <c r="J433" i="22"/>
  <c r="I433" i="22"/>
  <c r="AL433" i="22" s="1"/>
  <c r="H433" i="22"/>
  <c r="E433" i="22"/>
  <c r="AF433" i="22" s="1"/>
  <c r="D433" i="22"/>
  <c r="C433" i="22"/>
  <c r="AK432" i="22"/>
  <c r="AJ432" i="22"/>
  <c r="O432" i="22"/>
  <c r="N432" i="22"/>
  <c r="M432" i="22"/>
  <c r="L432" i="22"/>
  <c r="AT432" i="22" s="1"/>
  <c r="K432" i="22"/>
  <c r="J432" i="22"/>
  <c r="I432" i="22"/>
  <c r="AL432" i="22" s="1"/>
  <c r="H432" i="22"/>
  <c r="E432" i="22"/>
  <c r="D432" i="22"/>
  <c r="C432" i="22"/>
  <c r="AK431" i="22"/>
  <c r="AJ431" i="22"/>
  <c r="O431" i="22"/>
  <c r="N431" i="22"/>
  <c r="M431" i="22"/>
  <c r="L431" i="22"/>
  <c r="AT431" i="22" s="1"/>
  <c r="K431" i="22"/>
  <c r="J431" i="22"/>
  <c r="I431" i="22"/>
  <c r="AL431" i="22" s="1"/>
  <c r="H431" i="22"/>
  <c r="E431" i="22"/>
  <c r="D431" i="22"/>
  <c r="C431" i="22"/>
  <c r="AK430" i="22"/>
  <c r="AJ430" i="22"/>
  <c r="O430" i="22"/>
  <c r="N430" i="22"/>
  <c r="M430" i="22"/>
  <c r="L430" i="22"/>
  <c r="AT430" i="22" s="1"/>
  <c r="K430" i="22"/>
  <c r="J430" i="22"/>
  <c r="I430" i="22"/>
  <c r="AL430" i="22" s="1"/>
  <c r="H430" i="22"/>
  <c r="E430" i="22"/>
  <c r="D430" i="22"/>
  <c r="C430" i="22"/>
  <c r="AK429" i="22"/>
  <c r="AJ429" i="22"/>
  <c r="O429" i="22"/>
  <c r="N429" i="22"/>
  <c r="M429" i="22"/>
  <c r="L429" i="22"/>
  <c r="K429" i="22"/>
  <c r="J429" i="22"/>
  <c r="I429" i="22"/>
  <c r="AL429" i="22" s="1"/>
  <c r="H429" i="22"/>
  <c r="E429" i="22"/>
  <c r="AF429" i="22" s="1"/>
  <c r="D429" i="22"/>
  <c r="C429" i="22"/>
  <c r="AK428" i="22"/>
  <c r="AJ428" i="22"/>
  <c r="O428" i="22"/>
  <c r="N428" i="22"/>
  <c r="M428" i="22"/>
  <c r="L428" i="22"/>
  <c r="AT428" i="22" s="1"/>
  <c r="K428" i="22"/>
  <c r="J428" i="22"/>
  <c r="I428" i="22"/>
  <c r="AL428" i="22" s="1"/>
  <c r="H428" i="22"/>
  <c r="E428" i="22"/>
  <c r="D428" i="22"/>
  <c r="C428" i="22"/>
  <c r="AK427" i="22"/>
  <c r="AJ427" i="22"/>
  <c r="O427" i="22"/>
  <c r="N427" i="22"/>
  <c r="M427" i="22"/>
  <c r="L427" i="22"/>
  <c r="AT427" i="22" s="1"/>
  <c r="K427" i="22"/>
  <c r="J427" i="22"/>
  <c r="I427" i="22"/>
  <c r="AL427" i="22" s="1"/>
  <c r="H427" i="22"/>
  <c r="E427" i="22"/>
  <c r="D427" i="22"/>
  <c r="C427" i="22"/>
  <c r="AK426" i="22"/>
  <c r="AJ426" i="22"/>
  <c r="O426" i="22"/>
  <c r="N426" i="22"/>
  <c r="M426" i="22"/>
  <c r="L426" i="22"/>
  <c r="AT426" i="22" s="1"/>
  <c r="K426" i="22"/>
  <c r="J426" i="22"/>
  <c r="I426" i="22"/>
  <c r="AL426" i="22" s="1"/>
  <c r="H426" i="22"/>
  <c r="E426" i="22"/>
  <c r="D426" i="22"/>
  <c r="C426" i="22"/>
  <c r="AK425" i="22"/>
  <c r="AJ425" i="22"/>
  <c r="O425" i="22"/>
  <c r="N425" i="22"/>
  <c r="M425" i="22"/>
  <c r="L425" i="22"/>
  <c r="K425" i="22"/>
  <c r="J425" i="22"/>
  <c r="I425" i="22"/>
  <c r="AL425" i="22" s="1"/>
  <c r="H425" i="22"/>
  <c r="E425" i="22"/>
  <c r="AF425" i="22" s="1"/>
  <c r="D425" i="22"/>
  <c r="C425" i="22"/>
  <c r="AK424" i="22"/>
  <c r="AJ424" i="22"/>
  <c r="O424" i="22"/>
  <c r="N424" i="22"/>
  <c r="M424" i="22"/>
  <c r="L424" i="22"/>
  <c r="AT424" i="22" s="1"/>
  <c r="K424" i="22"/>
  <c r="J424" i="22"/>
  <c r="I424" i="22"/>
  <c r="AL424" i="22" s="1"/>
  <c r="H424" i="22"/>
  <c r="E424" i="22"/>
  <c r="D424" i="22"/>
  <c r="C424" i="22"/>
  <c r="AK423" i="22"/>
  <c r="AJ423" i="22"/>
  <c r="O423" i="22"/>
  <c r="N423" i="22"/>
  <c r="M423" i="22"/>
  <c r="L423" i="22"/>
  <c r="AT423" i="22" s="1"/>
  <c r="K423" i="22"/>
  <c r="J423" i="22"/>
  <c r="I423" i="22"/>
  <c r="AL423" i="22" s="1"/>
  <c r="H423" i="22"/>
  <c r="E423" i="22"/>
  <c r="D423" i="22"/>
  <c r="C423" i="22"/>
  <c r="AK422" i="22"/>
  <c r="AJ422" i="22"/>
  <c r="O422" i="22"/>
  <c r="N422" i="22"/>
  <c r="M422" i="22"/>
  <c r="L422" i="22"/>
  <c r="AT422" i="22" s="1"/>
  <c r="K422" i="22"/>
  <c r="J422" i="22"/>
  <c r="I422" i="22"/>
  <c r="AL422" i="22" s="1"/>
  <c r="H422" i="22"/>
  <c r="E422" i="22"/>
  <c r="D422" i="22"/>
  <c r="C422" i="22"/>
  <c r="AK421" i="22"/>
  <c r="AJ421" i="22"/>
  <c r="O421" i="22"/>
  <c r="N421" i="22"/>
  <c r="M421" i="22"/>
  <c r="L421" i="22"/>
  <c r="AT421" i="22" s="1"/>
  <c r="K421" i="22"/>
  <c r="J421" i="22"/>
  <c r="I421" i="22"/>
  <c r="AL421" i="22" s="1"/>
  <c r="H421" i="22"/>
  <c r="E421" i="22"/>
  <c r="AF421" i="22" s="1"/>
  <c r="D421" i="22"/>
  <c r="C421" i="22"/>
  <c r="AK420" i="22"/>
  <c r="AJ420" i="22"/>
  <c r="O420" i="22"/>
  <c r="N420" i="22"/>
  <c r="M420" i="22"/>
  <c r="L420" i="22"/>
  <c r="AT420" i="22" s="1"/>
  <c r="K420" i="22"/>
  <c r="J420" i="22"/>
  <c r="I420" i="22"/>
  <c r="AL420" i="22" s="1"/>
  <c r="H420" i="22"/>
  <c r="E420" i="22"/>
  <c r="D420" i="22"/>
  <c r="C420" i="22"/>
  <c r="AK419" i="22"/>
  <c r="AJ419" i="22"/>
  <c r="O419" i="22"/>
  <c r="N419" i="22"/>
  <c r="M419" i="22"/>
  <c r="L419" i="22"/>
  <c r="AT419" i="22" s="1"/>
  <c r="K419" i="22"/>
  <c r="J419" i="22"/>
  <c r="I419" i="22"/>
  <c r="AL419" i="22" s="1"/>
  <c r="H419" i="22"/>
  <c r="E419" i="22"/>
  <c r="D419" i="22"/>
  <c r="C419" i="22"/>
  <c r="AK418" i="22"/>
  <c r="AJ418" i="22"/>
  <c r="O418" i="22"/>
  <c r="N418" i="22"/>
  <c r="M418" i="22"/>
  <c r="L418" i="22"/>
  <c r="K418" i="22"/>
  <c r="J418" i="22"/>
  <c r="I418" i="22"/>
  <c r="AL418" i="22" s="1"/>
  <c r="H418" i="22"/>
  <c r="E418" i="22"/>
  <c r="D418" i="22"/>
  <c r="C418" i="22"/>
  <c r="AK417" i="22"/>
  <c r="AJ417" i="22"/>
  <c r="O417" i="22"/>
  <c r="N417" i="22"/>
  <c r="M417" i="22"/>
  <c r="L417" i="22"/>
  <c r="K417" i="22"/>
  <c r="J417" i="22"/>
  <c r="I417" i="22"/>
  <c r="AL417" i="22" s="1"/>
  <c r="H417" i="22"/>
  <c r="E417" i="22"/>
  <c r="AF417" i="22" s="1"/>
  <c r="D417" i="22"/>
  <c r="C417" i="22"/>
  <c r="AK416" i="22"/>
  <c r="AJ416" i="22"/>
  <c r="O416" i="22"/>
  <c r="N416" i="22"/>
  <c r="M416" i="22"/>
  <c r="L416" i="22"/>
  <c r="AT416" i="22" s="1"/>
  <c r="K416" i="22"/>
  <c r="J416" i="22"/>
  <c r="I416" i="22"/>
  <c r="AL416" i="22" s="1"/>
  <c r="H416" i="22"/>
  <c r="E416" i="22"/>
  <c r="D416" i="22"/>
  <c r="C416" i="22"/>
  <c r="AK415" i="22"/>
  <c r="AJ415" i="22"/>
  <c r="O415" i="22"/>
  <c r="N415" i="22"/>
  <c r="M415" i="22"/>
  <c r="L415" i="22"/>
  <c r="AT415" i="22" s="1"/>
  <c r="K415" i="22"/>
  <c r="J415" i="22"/>
  <c r="I415" i="22"/>
  <c r="AL415" i="22" s="1"/>
  <c r="H415" i="22"/>
  <c r="E415" i="22"/>
  <c r="D415" i="22"/>
  <c r="C415" i="22"/>
  <c r="AK414" i="22"/>
  <c r="AJ414" i="22"/>
  <c r="O414" i="22"/>
  <c r="N414" i="22"/>
  <c r="M414" i="22"/>
  <c r="L414" i="22"/>
  <c r="AT414" i="22" s="1"/>
  <c r="K414" i="22"/>
  <c r="J414" i="22"/>
  <c r="I414" i="22"/>
  <c r="AL414" i="22" s="1"/>
  <c r="H414" i="22"/>
  <c r="E414" i="22"/>
  <c r="D414" i="22"/>
  <c r="C414" i="22"/>
  <c r="AK413" i="22"/>
  <c r="AJ413" i="22"/>
  <c r="O413" i="22"/>
  <c r="N413" i="22"/>
  <c r="M413" i="22"/>
  <c r="L413" i="22"/>
  <c r="K413" i="22"/>
  <c r="J413" i="22"/>
  <c r="I413" i="22"/>
  <c r="AL413" i="22" s="1"/>
  <c r="H413" i="22"/>
  <c r="E413" i="22"/>
  <c r="AF413" i="22" s="1"/>
  <c r="D413" i="22"/>
  <c r="C413" i="22"/>
  <c r="AK412" i="22"/>
  <c r="AJ412" i="22"/>
  <c r="O412" i="22"/>
  <c r="N412" i="22"/>
  <c r="M412" i="22"/>
  <c r="L412" i="22"/>
  <c r="AT412" i="22" s="1"/>
  <c r="K412" i="22"/>
  <c r="J412" i="22"/>
  <c r="I412" i="22"/>
  <c r="AL412" i="22" s="1"/>
  <c r="H412" i="22"/>
  <c r="E412" i="22"/>
  <c r="D412" i="22"/>
  <c r="C412" i="22"/>
  <c r="AK411" i="22"/>
  <c r="AJ411" i="22"/>
  <c r="O411" i="22"/>
  <c r="N411" i="22"/>
  <c r="M411" i="22"/>
  <c r="L411" i="22"/>
  <c r="AT411" i="22" s="1"/>
  <c r="K411" i="22"/>
  <c r="J411" i="22"/>
  <c r="I411" i="22"/>
  <c r="AL411" i="22" s="1"/>
  <c r="H411" i="22"/>
  <c r="E411" i="22"/>
  <c r="D411" i="22"/>
  <c r="C411" i="22"/>
  <c r="AK410" i="22"/>
  <c r="AJ410" i="22"/>
  <c r="O410" i="22"/>
  <c r="N410" i="22"/>
  <c r="M410" i="22"/>
  <c r="L410" i="22"/>
  <c r="AT410" i="22" s="1"/>
  <c r="K410" i="22"/>
  <c r="J410" i="22"/>
  <c r="I410" i="22"/>
  <c r="AL410" i="22" s="1"/>
  <c r="H410" i="22"/>
  <c r="E410" i="22"/>
  <c r="D410" i="22"/>
  <c r="C410" i="22"/>
  <c r="AK409" i="22"/>
  <c r="AJ409" i="22"/>
  <c r="O409" i="22"/>
  <c r="N409" i="22"/>
  <c r="M409" i="22"/>
  <c r="L409" i="22"/>
  <c r="K409" i="22"/>
  <c r="J409" i="22"/>
  <c r="I409" i="22"/>
  <c r="AL409" i="22" s="1"/>
  <c r="H409" i="22"/>
  <c r="E409" i="22"/>
  <c r="AF409" i="22" s="1"/>
  <c r="D409" i="22"/>
  <c r="C409" i="22"/>
  <c r="AK408" i="22"/>
  <c r="AJ408" i="22"/>
  <c r="O408" i="22"/>
  <c r="N408" i="22"/>
  <c r="M408" i="22"/>
  <c r="L408" i="22"/>
  <c r="AT408" i="22" s="1"/>
  <c r="K408" i="22"/>
  <c r="J408" i="22"/>
  <c r="I408" i="22"/>
  <c r="AL408" i="22" s="1"/>
  <c r="H408" i="22"/>
  <c r="E408" i="22"/>
  <c r="D408" i="22"/>
  <c r="C408" i="22"/>
  <c r="AK407" i="22"/>
  <c r="AJ407" i="22"/>
  <c r="O407" i="22"/>
  <c r="N407" i="22"/>
  <c r="M407" i="22"/>
  <c r="L407" i="22"/>
  <c r="AT407" i="22" s="1"/>
  <c r="K407" i="22"/>
  <c r="J407" i="22"/>
  <c r="I407" i="22"/>
  <c r="AL407" i="22" s="1"/>
  <c r="H407" i="22"/>
  <c r="E407" i="22"/>
  <c r="D407" i="22"/>
  <c r="C407" i="22"/>
  <c r="AK406" i="22"/>
  <c r="AJ406" i="22"/>
  <c r="O406" i="22"/>
  <c r="N406" i="22"/>
  <c r="M406" i="22"/>
  <c r="L406" i="22"/>
  <c r="AT406" i="22" s="1"/>
  <c r="K406" i="22"/>
  <c r="J406" i="22"/>
  <c r="I406" i="22"/>
  <c r="AL406" i="22" s="1"/>
  <c r="H406" i="22"/>
  <c r="E406" i="22"/>
  <c r="D406" i="22"/>
  <c r="C406" i="22"/>
  <c r="AK405" i="22"/>
  <c r="AJ405" i="22"/>
  <c r="O405" i="22"/>
  <c r="N405" i="22"/>
  <c r="M405" i="22"/>
  <c r="L405" i="22"/>
  <c r="AT405" i="22" s="1"/>
  <c r="K405" i="22"/>
  <c r="J405" i="22"/>
  <c r="I405" i="22"/>
  <c r="AL405" i="22" s="1"/>
  <c r="H405" i="22"/>
  <c r="E405" i="22"/>
  <c r="AF405" i="22" s="1"/>
  <c r="D405" i="22"/>
  <c r="C405" i="22"/>
  <c r="AK404" i="22"/>
  <c r="AJ404" i="22"/>
  <c r="O404" i="22"/>
  <c r="N404" i="22"/>
  <c r="M404" i="22"/>
  <c r="L404" i="22"/>
  <c r="AT404" i="22" s="1"/>
  <c r="K404" i="22"/>
  <c r="J404" i="22"/>
  <c r="I404" i="22"/>
  <c r="AL404" i="22" s="1"/>
  <c r="H404" i="22"/>
  <c r="E404" i="22"/>
  <c r="D404" i="22"/>
  <c r="C404" i="22"/>
  <c r="AK403" i="22"/>
  <c r="AJ403" i="22"/>
  <c r="O403" i="22"/>
  <c r="N403" i="22"/>
  <c r="M403" i="22"/>
  <c r="L403" i="22"/>
  <c r="AT403" i="22" s="1"/>
  <c r="K403" i="22"/>
  <c r="J403" i="22"/>
  <c r="I403" i="22"/>
  <c r="AL403" i="22" s="1"/>
  <c r="H403" i="22"/>
  <c r="E403" i="22"/>
  <c r="AF403" i="22" s="1"/>
  <c r="D403" i="22"/>
  <c r="C403" i="22"/>
  <c r="AK402" i="22"/>
  <c r="AJ402" i="22"/>
  <c r="O402" i="22"/>
  <c r="N402" i="22"/>
  <c r="M402" i="22"/>
  <c r="L402" i="22"/>
  <c r="AT402" i="22" s="1"/>
  <c r="K402" i="22"/>
  <c r="J402" i="22"/>
  <c r="I402" i="22"/>
  <c r="AL402" i="22" s="1"/>
  <c r="H402" i="22"/>
  <c r="E402" i="22"/>
  <c r="D402" i="22"/>
  <c r="C402" i="22"/>
  <c r="AK401" i="22"/>
  <c r="AJ401" i="22"/>
  <c r="O401" i="22"/>
  <c r="N401" i="22"/>
  <c r="M401" i="22"/>
  <c r="L401" i="22"/>
  <c r="AT401" i="22" s="1"/>
  <c r="K401" i="22"/>
  <c r="J401" i="22"/>
  <c r="I401" i="22"/>
  <c r="AL401" i="22" s="1"/>
  <c r="H401" i="22"/>
  <c r="E401" i="22"/>
  <c r="AF401" i="22" s="1"/>
  <c r="D401" i="22"/>
  <c r="C401" i="22"/>
  <c r="AK400" i="22"/>
  <c r="AJ400" i="22"/>
  <c r="O400" i="22"/>
  <c r="N400" i="22"/>
  <c r="M400" i="22"/>
  <c r="L400" i="22"/>
  <c r="AT400" i="22" s="1"/>
  <c r="K400" i="22"/>
  <c r="J400" i="22"/>
  <c r="I400" i="22"/>
  <c r="AL400" i="22" s="1"/>
  <c r="H400" i="22"/>
  <c r="E400" i="22"/>
  <c r="D400" i="22"/>
  <c r="C400" i="22"/>
  <c r="AK399" i="22"/>
  <c r="AJ399" i="22"/>
  <c r="O399" i="22"/>
  <c r="N399" i="22"/>
  <c r="M399" i="22"/>
  <c r="L399" i="22"/>
  <c r="AT399" i="22" s="1"/>
  <c r="K399" i="22"/>
  <c r="J399" i="22"/>
  <c r="I399" i="22"/>
  <c r="AL399" i="22" s="1"/>
  <c r="H399" i="22"/>
  <c r="E399" i="22"/>
  <c r="D399" i="22"/>
  <c r="C399" i="22"/>
  <c r="AK398" i="22"/>
  <c r="AJ398" i="22"/>
  <c r="O398" i="22"/>
  <c r="N398" i="22"/>
  <c r="M398" i="22"/>
  <c r="L398" i="22"/>
  <c r="AT398" i="22" s="1"/>
  <c r="K398" i="22"/>
  <c r="J398" i="22"/>
  <c r="I398" i="22"/>
  <c r="AL398" i="22" s="1"/>
  <c r="H398" i="22"/>
  <c r="E398" i="22"/>
  <c r="AF398" i="22" s="1"/>
  <c r="D398" i="22"/>
  <c r="C398" i="22"/>
  <c r="AK397" i="22"/>
  <c r="AJ397" i="22"/>
  <c r="O397" i="22"/>
  <c r="N397" i="22"/>
  <c r="M397" i="22"/>
  <c r="L397" i="22"/>
  <c r="K397" i="22"/>
  <c r="J397" i="22"/>
  <c r="I397" i="22"/>
  <c r="AL397" i="22" s="1"/>
  <c r="H397" i="22"/>
  <c r="E397" i="22"/>
  <c r="AF397" i="22" s="1"/>
  <c r="D397" i="22"/>
  <c r="C397" i="22"/>
  <c r="AK396" i="22"/>
  <c r="AJ396" i="22"/>
  <c r="O396" i="22"/>
  <c r="N396" i="22"/>
  <c r="M396" i="22"/>
  <c r="L396" i="22"/>
  <c r="AT396" i="22" s="1"/>
  <c r="K396" i="22"/>
  <c r="J396" i="22"/>
  <c r="I396" i="22"/>
  <c r="AL396" i="22" s="1"/>
  <c r="H396" i="22"/>
  <c r="E396" i="22"/>
  <c r="D396" i="22"/>
  <c r="C396" i="22"/>
  <c r="AK395" i="22"/>
  <c r="AJ395" i="22"/>
  <c r="O395" i="22"/>
  <c r="N395" i="22"/>
  <c r="M395" i="22"/>
  <c r="L395" i="22"/>
  <c r="K395" i="22"/>
  <c r="J395" i="22"/>
  <c r="I395" i="22"/>
  <c r="AL395" i="22" s="1"/>
  <c r="H395" i="22"/>
  <c r="E395" i="22"/>
  <c r="AF395" i="22" s="1"/>
  <c r="D395" i="22"/>
  <c r="C395" i="22"/>
  <c r="AK394" i="22"/>
  <c r="AJ394" i="22"/>
  <c r="O394" i="22"/>
  <c r="N394" i="22"/>
  <c r="M394" i="22"/>
  <c r="L394" i="22"/>
  <c r="AP394" i="22" s="1"/>
  <c r="K394" i="22"/>
  <c r="J394" i="22"/>
  <c r="I394" i="22"/>
  <c r="AL394" i="22" s="1"/>
  <c r="H394" i="22"/>
  <c r="E394" i="22"/>
  <c r="D394" i="22"/>
  <c r="C394" i="22"/>
  <c r="AK393" i="22"/>
  <c r="AJ393" i="22"/>
  <c r="O393" i="22"/>
  <c r="N393" i="22"/>
  <c r="M393" i="22"/>
  <c r="L393" i="22"/>
  <c r="AP393" i="22" s="1"/>
  <c r="K393" i="22"/>
  <c r="J393" i="22"/>
  <c r="I393" i="22"/>
  <c r="AL393" i="22" s="1"/>
  <c r="H393" i="22"/>
  <c r="E393" i="22"/>
  <c r="AF393" i="22" s="1"/>
  <c r="D393" i="22"/>
  <c r="C393" i="22"/>
  <c r="AK392" i="22"/>
  <c r="AJ392" i="22"/>
  <c r="O392" i="22"/>
  <c r="N392" i="22"/>
  <c r="M392" i="22"/>
  <c r="L392" i="22"/>
  <c r="AP392" i="22" s="1"/>
  <c r="K392" i="22"/>
  <c r="J392" i="22"/>
  <c r="I392" i="22"/>
  <c r="AL392" i="22" s="1"/>
  <c r="H392" i="22"/>
  <c r="E392" i="22"/>
  <c r="AF392" i="22" s="1"/>
  <c r="D392" i="22"/>
  <c r="C392" i="22"/>
  <c r="AK391" i="22"/>
  <c r="AJ391" i="22"/>
  <c r="O391" i="22"/>
  <c r="N391" i="22"/>
  <c r="M391" i="22"/>
  <c r="L391" i="22"/>
  <c r="AP391" i="22" s="1"/>
  <c r="K391" i="22"/>
  <c r="J391" i="22"/>
  <c r="I391" i="22"/>
  <c r="AL391" i="22" s="1"/>
  <c r="H391" i="22"/>
  <c r="E391" i="22"/>
  <c r="D391" i="22"/>
  <c r="C391" i="22"/>
  <c r="AK390" i="22"/>
  <c r="AJ390" i="22"/>
  <c r="O390" i="22"/>
  <c r="N390" i="22"/>
  <c r="M390" i="22"/>
  <c r="L390" i="22"/>
  <c r="AP390" i="22" s="1"/>
  <c r="K390" i="22"/>
  <c r="J390" i="22"/>
  <c r="I390" i="22"/>
  <c r="AL390" i="22" s="1"/>
  <c r="H390" i="22"/>
  <c r="E390" i="22"/>
  <c r="D390" i="22"/>
  <c r="C390" i="22"/>
  <c r="AK389" i="22"/>
  <c r="AJ389" i="22"/>
  <c r="O389" i="22"/>
  <c r="N389" i="22"/>
  <c r="M389" i="22"/>
  <c r="L389" i="22"/>
  <c r="AP389" i="22" s="1"/>
  <c r="K389" i="22"/>
  <c r="J389" i="22"/>
  <c r="I389" i="22"/>
  <c r="AL389" i="22" s="1"/>
  <c r="H389" i="22"/>
  <c r="E389" i="22"/>
  <c r="AF389" i="22" s="1"/>
  <c r="D389" i="22"/>
  <c r="C389" i="22"/>
  <c r="AK388" i="22"/>
  <c r="AJ388" i="22"/>
  <c r="O388" i="22"/>
  <c r="N388" i="22"/>
  <c r="M388" i="22"/>
  <c r="L388" i="22"/>
  <c r="AP388" i="22" s="1"/>
  <c r="K388" i="22"/>
  <c r="J388" i="22"/>
  <c r="I388" i="22"/>
  <c r="AL388" i="22" s="1"/>
  <c r="H388" i="22"/>
  <c r="E388" i="22"/>
  <c r="D388" i="22"/>
  <c r="C388" i="22"/>
  <c r="AK387" i="22"/>
  <c r="AJ387" i="22"/>
  <c r="O387" i="22"/>
  <c r="N387" i="22"/>
  <c r="M387" i="22"/>
  <c r="L387" i="22"/>
  <c r="AP387" i="22" s="1"/>
  <c r="K387" i="22"/>
  <c r="J387" i="22"/>
  <c r="I387" i="22"/>
  <c r="AL387" i="22" s="1"/>
  <c r="H387" i="22"/>
  <c r="E387" i="22"/>
  <c r="AF387" i="22" s="1"/>
  <c r="D387" i="22"/>
  <c r="C387" i="22"/>
  <c r="AK386" i="22"/>
  <c r="AJ386" i="22"/>
  <c r="O386" i="22"/>
  <c r="N386" i="22"/>
  <c r="M386" i="22"/>
  <c r="L386" i="22"/>
  <c r="AP386" i="22" s="1"/>
  <c r="K386" i="22"/>
  <c r="J386" i="22"/>
  <c r="I386" i="22"/>
  <c r="AL386" i="22" s="1"/>
  <c r="H386" i="22"/>
  <c r="E386" i="22"/>
  <c r="D386" i="22"/>
  <c r="C386" i="22"/>
  <c r="AK385" i="22"/>
  <c r="AJ385" i="22"/>
  <c r="O385" i="22"/>
  <c r="N385" i="22"/>
  <c r="M385" i="22"/>
  <c r="L385" i="22"/>
  <c r="AP385" i="22" s="1"/>
  <c r="K385" i="22"/>
  <c r="J385" i="22"/>
  <c r="I385" i="22"/>
  <c r="AL385" i="22" s="1"/>
  <c r="H385" i="22"/>
  <c r="E385" i="22"/>
  <c r="AF385" i="22" s="1"/>
  <c r="D385" i="22"/>
  <c r="C385" i="22"/>
  <c r="AK384" i="22"/>
  <c r="AJ384" i="22"/>
  <c r="O384" i="22"/>
  <c r="N384" i="22"/>
  <c r="M384" i="22"/>
  <c r="L384" i="22"/>
  <c r="AP384" i="22" s="1"/>
  <c r="K384" i="22"/>
  <c r="J384" i="22"/>
  <c r="I384" i="22"/>
  <c r="AL384" i="22" s="1"/>
  <c r="H384" i="22"/>
  <c r="E384" i="22"/>
  <c r="AF384" i="22" s="1"/>
  <c r="D384" i="22"/>
  <c r="C384" i="22"/>
  <c r="AK383" i="22"/>
  <c r="AJ383" i="22"/>
  <c r="O383" i="22"/>
  <c r="N383" i="22"/>
  <c r="M383" i="22"/>
  <c r="L383" i="22"/>
  <c r="AP383" i="22" s="1"/>
  <c r="K383" i="22"/>
  <c r="J383" i="22"/>
  <c r="I383" i="22"/>
  <c r="AL383" i="22" s="1"/>
  <c r="H383" i="22"/>
  <c r="E383" i="22"/>
  <c r="D383" i="22"/>
  <c r="C383" i="22"/>
  <c r="AK382" i="22"/>
  <c r="AJ382" i="22"/>
  <c r="O382" i="22"/>
  <c r="N382" i="22"/>
  <c r="M382" i="22"/>
  <c r="L382" i="22"/>
  <c r="AP382" i="22" s="1"/>
  <c r="K382" i="22"/>
  <c r="J382" i="22"/>
  <c r="I382" i="22"/>
  <c r="AL382" i="22" s="1"/>
  <c r="H382" i="22"/>
  <c r="E382" i="22"/>
  <c r="D382" i="22"/>
  <c r="C382" i="22"/>
  <c r="AK381" i="22"/>
  <c r="AJ381" i="22"/>
  <c r="O381" i="22"/>
  <c r="N381" i="22"/>
  <c r="M381" i="22"/>
  <c r="L381" i="22"/>
  <c r="AP381" i="22" s="1"/>
  <c r="K381" i="22"/>
  <c r="J381" i="22"/>
  <c r="I381" i="22"/>
  <c r="AL381" i="22" s="1"/>
  <c r="H381" i="22"/>
  <c r="E381" i="22"/>
  <c r="AF381" i="22" s="1"/>
  <c r="D381" i="22"/>
  <c r="C381" i="22"/>
  <c r="AK380" i="22"/>
  <c r="AJ380" i="22"/>
  <c r="O380" i="22"/>
  <c r="N380" i="22"/>
  <c r="M380" i="22"/>
  <c r="L380" i="22"/>
  <c r="AP380" i="22" s="1"/>
  <c r="K380" i="22"/>
  <c r="J380" i="22"/>
  <c r="I380" i="22"/>
  <c r="AL380" i="22" s="1"/>
  <c r="H380" i="22"/>
  <c r="E380" i="22"/>
  <c r="AF380" i="22" s="1"/>
  <c r="D380" i="22"/>
  <c r="C380" i="22"/>
  <c r="AK379" i="22"/>
  <c r="AJ379" i="22"/>
  <c r="O379" i="22"/>
  <c r="N379" i="22"/>
  <c r="M379" i="22"/>
  <c r="L379" i="22"/>
  <c r="K379" i="22"/>
  <c r="J379" i="22"/>
  <c r="I379" i="22"/>
  <c r="AL379" i="22" s="1"/>
  <c r="H379" i="22"/>
  <c r="E379" i="22"/>
  <c r="AF379" i="22" s="1"/>
  <c r="D379" i="22"/>
  <c r="C379" i="22"/>
  <c r="AK378" i="22"/>
  <c r="AJ378" i="22"/>
  <c r="O378" i="22"/>
  <c r="N378" i="22"/>
  <c r="M378" i="22"/>
  <c r="L378" i="22"/>
  <c r="K378" i="22"/>
  <c r="J378" i="22"/>
  <c r="I378" i="22"/>
  <c r="AL378" i="22" s="1"/>
  <c r="H378" i="22"/>
  <c r="E378" i="22"/>
  <c r="AF378" i="22" s="1"/>
  <c r="D378" i="22"/>
  <c r="C378" i="22"/>
  <c r="AK377" i="22"/>
  <c r="AJ377" i="22"/>
  <c r="O377" i="22"/>
  <c r="N377" i="22"/>
  <c r="M377" i="22"/>
  <c r="L377" i="22"/>
  <c r="AP377" i="22" s="1"/>
  <c r="K377" i="22"/>
  <c r="J377" i="22"/>
  <c r="I377" i="22"/>
  <c r="AL377" i="22" s="1"/>
  <c r="H377" i="22"/>
  <c r="E377" i="22"/>
  <c r="AF377" i="22" s="1"/>
  <c r="D377" i="22"/>
  <c r="C377" i="22"/>
  <c r="AK376" i="22"/>
  <c r="AJ376" i="22"/>
  <c r="O376" i="22"/>
  <c r="N376" i="22"/>
  <c r="M376" i="22"/>
  <c r="L376" i="22"/>
  <c r="AE376" i="22" s="1"/>
  <c r="K376" i="22"/>
  <c r="J376" i="22"/>
  <c r="I376" i="22"/>
  <c r="AL376" i="22" s="1"/>
  <c r="H376" i="22"/>
  <c r="E376" i="22"/>
  <c r="AF376" i="22" s="1"/>
  <c r="D376" i="22"/>
  <c r="C376" i="22"/>
  <c r="AK375" i="22"/>
  <c r="AJ375" i="22"/>
  <c r="O375" i="22"/>
  <c r="N375" i="22"/>
  <c r="M375" i="22"/>
  <c r="L375" i="22"/>
  <c r="K375" i="22"/>
  <c r="J375" i="22"/>
  <c r="I375" i="22"/>
  <c r="AL375" i="22" s="1"/>
  <c r="H375" i="22"/>
  <c r="E375" i="22"/>
  <c r="AF375" i="22" s="1"/>
  <c r="D375" i="22"/>
  <c r="C375" i="22"/>
  <c r="AK374" i="22"/>
  <c r="AJ374" i="22"/>
  <c r="O374" i="22"/>
  <c r="N374" i="22"/>
  <c r="M374" i="22"/>
  <c r="L374" i="22"/>
  <c r="AP374" i="22" s="1"/>
  <c r="K374" i="22"/>
  <c r="J374" i="22"/>
  <c r="I374" i="22"/>
  <c r="AL374" i="22" s="1"/>
  <c r="H374" i="22"/>
  <c r="E374" i="22"/>
  <c r="AF374" i="22" s="1"/>
  <c r="D374" i="22"/>
  <c r="C374" i="22"/>
  <c r="AK373" i="22"/>
  <c r="AJ373" i="22"/>
  <c r="O373" i="22"/>
  <c r="N373" i="22"/>
  <c r="M373" i="22"/>
  <c r="L373" i="22"/>
  <c r="AP373" i="22" s="1"/>
  <c r="K373" i="22"/>
  <c r="J373" i="22"/>
  <c r="I373" i="22"/>
  <c r="AL373" i="22" s="1"/>
  <c r="H373" i="22"/>
  <c r="E373" i="22"/>
  <c r="AF373" i="22" s="1"/>
  <c r="D373" i="22"/>
  <c r="C373" i="22"/>
  <c r="AK372" i="22"/>
  <c r="AJ372" i="22"/>
  <c r="O372" i="22"/>
  <c r="N372" i="22"/>
  <c r="M372" i="22"/>
  <c r="L372" i="22"/>
  <c r="AE372" i="22" s="1"/>
  <c r="K372" i="22"/>
  <c r="J372" i="22"/>
  <c r="I372" i="22"/>
  <c r="AL372" i="22" s="1"/>
  <c r="AS372" i="22" s="1"/>
  <c r="H372" i="22"/>
  <c r="E372" i="22"/>
  <c r="AF372" i="22" s="1"/>
  <c r="D372" i="22"/>
  <c r="C372" i="22"/>
  <c r="AK371" i="22"/>
  <c r="AJ371" i="22"/>
  <c r="O371" i="22"/>
  <c r="N371" i="22"/>
  <c r="M371" i="22"/>
  <c r="L371" i="22"/>
  <c r="K371" i="22"/>
  <c r="J371" i="22"/>
  <c r="I371" i="22"/>
  <c r="AL371" i="22" s="1"/>
  <c r="H371" i="22"/>
  <c r="E371" i="22"/>
  <c r="AF371" i="22" s="1"/>
  <c r="D371" i="22"/>
  <c r="C371" i="22"/>
  <c r="AK370" i="22"/>
  <c r="AJ370" i="22"/>
  <c r="O370" i="22"/>
  <c r="N370" i="22"/>
  <c r="M370" i="22"/>
  <c r="L370" i="22"/>
  <c r="AT370" i="22" s="1"/>
  <c r="K370" i="22"/>
  <c r="J370" i="22"/>
  <c r="I370" i="22"/>
  <c r="AL370" i="22" s="1"/>
  <c r="H370" i="22"/>
  <c r="E370" i="22"/>
  <c r="AF370" i="22" s="1"/>
  <c r="D370" i="22"/>
  <c r="C370" i="22"/>
  <c r="AK369" i="22"/>
  <c r="AJ369" i="22"/>
  <c r="O369" i="22"/>
  <c r="N369" i="22"/>
  <c r="M369" i="22"/>
  <c r="L369" i="22"/>
  <c r="K369" i="22"/>
  <c r="J369" i="22"/>
  <c r="I369" i="22"/>
  <c r="AL369" i="22" s="1"/>
  <c r="H369" i="22"/>
  <c r="E369" i="22"/>
  <c r="AF369" i="22" s="1"/>
  <c r="D369" i="22"/>
  <c r="C369" i="22"/>
  <c r="AK368" i="22"/>
  <c r="AJ368" i="22"/>
  <c r="O368" i="22"/>
  <c r="N368" i="22"/>
  <c r="M368" i="22"/>
  <c r="L368" i="22"/>
  <c r="K368" i="22"/>
  <c r="J368" i="22"/>
  <c r="I368" i="22"/>
  <c r="AL368" i="22" s="1"/>
  <c r="H368" i="22"/>
  <c r="E368" i="22"/>
  <c r="AF368" i="22" s="1"/>
  <c r="D368" i="22"/>
  <c r="C368" i="22"/>
  <c r="AK367" i="22"/>
  <c r="AJ367" i="22"/>
  <c r="O367" i="22"/>
  <c r="N367" i="22"/>
  <c r="M367" i="22"/>
  <c r="L367" i="22"/>
  <c r="K367" i="22"/>
  <c r="J367" i="22"/>
  <c r="I367" i="22"/>
  <c r="AL367" i="22" s="1"/>
  <c r="H367" i="22"/>
  <c r="E367" i="22"/>
  <c r="AF367" i="22" s="1"/>
  <c r="D367" i="22"/>
  <c r="C367" i="22"/>
  <c r="AK366" i="22"/>
  <c r="AJ366" i="22"/>
  <c r="O366" i="22"/>
  <c r="N366" i="22"/>
  <c r="M366" i="22"/>
  <c r="L366" i="22"/>
  <c r="AT366" i="22" s="1"/>
  <c r="K366" i="22"/>
  <c r="J366" i="22"/>
  <c r="I366" i="22"/>
  <c r="AL366" i="22" s="1"/>
  <c r="H366" i="22"/>
  <c r="E366" i="22"/>
  <c r="AF366" i="22" s="1"/>
  <c r="D366" i="22"/>
  <c r="C366" i="22"/>
  <c r="AK365" i="22"/>
  <c r="AJ365" i="22"/>
  <c r="O365" i="22"/>
  <c r="N365" i="22"/>
  <c r="M365" i="22"/>
  <c r="L365" i="22"/>
  <c r="K365" i="22"/>
  <c r="J365" i="22"/>
  <c r="I365" i="22"/>
  <c r="AL365" i="22" s="1"/>
  <c r="H365" i="22"/>
  <c r="E365" i="22"/>
  <c r="AF365" i="22" s="1"/>
  <c r="D365" i="22"/>
  <c r="C365" i="22"/>
  <c r="AK364" i="22"/>
  <c r="AJ364" i="22"/>
  <c r="O364" i="22"/>
  <c r="N364" i="22"/>
  <c r="M364" i="22"/>
  <c r="L364" i="22"/>
  <c r="K364" i="22"/>
  <c r="J364" i="22"/>
  <c r="I364" i="22"/>
  <c r="AL364" i="22" s="1"/>
  <c r="H364" i="22"/>
  <c r="E364" i="22"/>
  <c r="AF364" i="22" s="1"/>
  <c r="D364" i="22"/>
  <c r="C364" i="22"/>
  <c r="AK363" i="22"/>
  <c r="AJ363" i="22"/>
  <c r="O363" i="22"/>
  <c r="N363" i="22"/>
  <c r="M363" i="22"/>
  <c r="L363" i="22"/>
  <c r="K363" i="22"/>
  <c r="J363" i="22"/>
  <c r="I363" i="22"/>
  <c r="AL363" i="22" s="1"/>
  <c r="H363" i="22"/>
  <c r="E363" i="22"/>
  <c r="AF363" i="22" s="1"/>
  <c r="D363" i="22"/>
  <c r="C363" i="22"/>
  <c r="AK362" i="22"/>
  <c r="AJ362" i="22"/>
  <c r="O362" i="22"/>
  <c r="N362" i="22"/>
  <c r="M362" i="22"/>
  <c r="L362" i="22"/>
  <c r="AT362" i="22" s="1"/>
  <c r="K362" i="22"/>
  <c r="J362" i="22"/>
  <c r="I362" i="22"/>
  <c r="AL362" i="22" s="1"/>
  <c r="H362" i="22"/>
  <c r="E362" i="22"/>
  <c r="AF362" i="22" s="1"/>
  <c r="D362" i="22"/>
  <c r="C362" i="22"/>
  <c r="AK361" i="22"/>
  <c r="AJ361" i="22"/>
  <c r="O361" i="22"/>
  <c r="N361" i="22"/>
  <c r="M361" i="22"/>
  <c r="L361" i="22"/>
  <c r="AT361" i="22" s="1"/>
  <c r="K361" i="22"/>
  <c r="J361" i="22"/>
  <c r="I361" i="22"/>
  <c r="AL361" i="22" s="1"/>
  <c r="H361" i="22"/>
  <c r="E361" i="22"/>
  <c r="AF361" i="22" s="1"/>
  <c r="D361" i="22"/>
  <c r="C361" i="22"/>
  <c r="AK360" i="22"/>
  <c r="AJ360" i="22"/>
  <c r="O360" i="22"/>
  <c r="N360" i="22"/>
  <c r="M360" i="22"/>
  <c r="L360" i="22"/>
  <c r="K360" i="22"/>
  <c r="J360" i="22"/>
  <c r="I360" i="22"/>
  <c r="AL360" i="22" s="1"/>
  <c r="H360" i="22"/>
  <c r="E360" i="22"/>
  <c r="AF360" i="22" s="1"/>
  <c r="D360" i="22"/>
  <c r="C360" i="22"/>
  <c r="AK359" i="22"/>
  <c r="AJ359" i="22"/>
  <c r="O359" i="22"/>
  <c r="N359" i="22"/>
  <c r="M359" i="22"/>
  <c r="L359" i="22"/>
  <c r="AT359" i="22" s="1"/>
  <c r="K359" i="22"/>
  <c r="J359" i="22"/>
  <c r="I359" i="22"/>
  <c r="AL359" i="22" s="1"/>
  <c r="H359" i="22"/>
  <c r="E359" i="22"/>
  <c r="AF359" i="22" s="1"/>
  <c r="D359" i="22"/>
  <c r="C359" i="22"/>
  <c r="AK358" i="22"/>
  <c r="AJ358" i="22"/>
  <c r="O358" i="22"/>
  <c r="N358" i="22"/>
  <c r="M358" i="22"/>
  <c r="L358" i="22"/>
  <c r="AT358" i="22" s="1"/>
  <c r="K358" i="22"/>
  <c r="J358" i="22"/>
  <c r="I358" i="22"/>
  <c r="AL358" i="22" s="1"/>
  <c r="H358" i="22"/>
  <c r="E358" i="22"/>
  <c r="AF358" i="22" s="1"/>
  <c r="D358" i="22"/>
  <c r="C358" i="22"/>
  <c r="AK357" i="22"/>
  <c r="AJ357" i="22"/>
  <c r="O357" i="22"/>
  <c r="N357" i="22"/>
  <c r="M357" i="22"/>
  <c r="L357" i="22"/>
  <c r="K357" i="22"/>
  <c r="J357" i="22"/>
  <c r="I357" i="22"/>
  <c r="AL357" i="22" s="1"/>
  <c r="H357" i="22"/>
  <c r="E357" i="22"/>
  <c r="AF357" i="22" s="1"/>
  <c r="D357" i="22"/>
  <c r="C357" i="22"/>
  <c r="AK356" i="22"/>
  <c r="AJ356" i="22"/>
  <c r="O356" i="22"/>
  <c r="N356" i="22"/>
  <c r="M356" i="22"/>
  <c r="L356" i="22"/>
  <c r="K356" i="22"/>
  <c r="J356" i="22"/>
  <c r="I356" i="22"/>
  <c r="AL356" i="22" s="1"/>
  <c r="H356" i="22"/>
  <c r="E356" i="22"/>
  <c r="AF356" i="22" s="1"/>
  <c r="D356" i="22"/>
  <c r="C356" i="22"/>
  <c r="AK355" i="22"/>
  <c r="AJ355" i="22"/>
  <c r="O355" i="22"/>
  <c r="N355" i="22"/>
  <c r="M355" i="22"/>
  <c r="L355" i="22"/>
  <c r="K355" i="22"/>
  <c r="J355" i="22"/>
  <c r="I355" i="22"/>
  <c r="AL355" i="22" s="1"/>
  <c r="H355" i="22"/>
  <c r="E355" i="22"/>
  <c r="AF355" i="22" s="1"/>
  <c r="D355" i="22"/>
  <c r="C355" i="22"/>
  <c r="AK354" i="22"/>
  <c r="AJ354" i="22"/>
  <c r="O354" i="22"/>
  <c r="N354" i="22"/>
  <c r="M354" i="22"/>
  <c r="L354" i="22"/>
  <c r="AT354" i="22" s="1"/>
  <c r="K354" i="22"/>
  <c r="J354" i="22"/>
  <c r="I354" i="22"/>
  <c r="AL354" i="22" s="1"/>
  <c r="H354" i="22"/>
  <c r="E354" i="22"/>
  <c r="AF354" i="22" s="1"/>
  <c r="D354" i="22"/>
  <c r="C354" i="22"/>
  <c r="AK353" i="22"/>
  <c r="AJ353" i="22"/>
  <c r="O353" i="22"/>
  <c r="N353" i="22"/>
  <c r="M353" i="22"/>
  <c r="L353" i="22"/>
  <c r="AT353" i="22" s="1"/>
  <c r="K353" i="22"/>
  <c r="J353" i="22"/>
  <c r="I353" i="22"/>
  <c r="AL353" i="22" s="1"/>
  <c r="H353" i="22"/>
  <c r="E353" i="22"/>
  <c r="AF353" i="22" s="1"/>
  <c r="D353" i="22"/>
  <c r="C353" i="22"/>
  <c r="AK352" i="22"/>
  <c r="AJ352" i="22"/>
  <c r="O352" i="22"/>
  <c r="N352" i="22"/>
  <c r="M352" i="22"/>
  <c r="L352" i="22"/>
  <c r="K352" i="22"/>
  <c r="J352" i="22"/>
  <c r="I352" i="22"/>
  <c r="AL352" i="22" s="1"/>
  <c r="H352" i="22"/>
  <c r="E352" i="22"/>
  <c r="AF352" i="22" s="1"/>
  <c r="D352" i="22"/>
  <c r="C352" i="22"/>
  <c r="AK351" i="22"/>
  <c r="AJ351" i="22"/>
  <c r="O351" i="22"/>
  <c r="N351" i="22"/>
  <c r="M351" i="22"/>
  <c r="L351" i="22"/>
  <c r="AT351" i="22" s="1"/>
  <c r="K351" i="22"/>
  <c r="J351" i="22"/>
  <c r="I351" i="22"/>
  <c r="AL351" i="22" s="1"/>
  <c r="H351" i="22"/>
  <c r="E351" i="22"/>
  <c r="AF351" i="22" s="1"/>
  <c r="D351" i="22"/>
  <c r="C351" i="22"/>
  <c r="AK350" i="22"/>
  <c r="AJ350" i="22"/>
  <c r="O350" i="22"/>
  <c r="N350" i="22"/>
  <c r="M350" i="22"/>
  <c r="L350" i="22"/>
  <c r="AT350" i="22" s="1"/>
  <c r="K350" i="22"/>
  <c r="J350" i="22"/>
  <c r="I350" i="22"/>
  <c r="AL350" i="22" s="1"/>
  <c r="H350" i="22"/>
  <c r="E350" i="22"/>
  <c r="AF350" i="22" s="1"/>
  <c r="D350" i="22"/>
  <c r="C350" i="22"/>
  <c r="AK349" i="22"/>
  <c r="AJ349" i="22"/>
  <c r="O349" i="22"/>
  <c r="N349" i="22"/>
  <c r="M349" i="22"/>
  <c r="L349" i="22"/>
  <c r="K349" i="22"/>
  <c r="J349" i="22"/>
  <c r="I349" i="22"/>
  <c r="AL349" i="22" s="1"/>
  <c r="H349" i="22"/>
  <c r="E349" i="22"/>
  <c r="AF349" i="22" s="1"/>
  <c r="D349" i="22"/>
  <c r="C349" i="22"/>
  <c r="AK348" i="22"/>
  <c r="AJ348" i="22"/>
  <c r="O348" i="22"/>
  <c r="N348" i="22"/>
  <c r="M348" i="22"/>
  <c r="L348" i="22"/>
  <c r="K348" i="22"/>
  <c r="J348" i="22"/>
  <c r="I348" i="22"/>
  <c r="AL348" i="22" s="1"/>
  <c r="H348" i="22"/>
  <c r="E348" i="22"/>
  <c r="AF348" i="22" s="1"/>
  <c r="D348" i="22"/>
  <c r="C348" i="22"/>
  <c r="AK347" i="22"/>
  <c r="AJ347" i="22"/>
  <c r="O347" i="22"/>
  <c r="N347" i="22"/>
  <c r="M347" i="22"/>
  <c r="L347" i="22"/>
  <c r="K347" i="22"/>
  <c r="J347" i="22"/>
  <c r="I347" i="22"/>
  <c r="AL347" i="22" s="1"/>
  <c r="H347" i="22"/>
  <c r="E347" i="22"/>
  <c r="AF347" i="22" s="1"/>
  <c r="D347" i="22"/>
  <c r="C347" i="22"/>
  <c r="AK346" i="22"/>
  <c r="AJ346" i="22"/>
  <c r="O346" i="22"/>
  <c r="N346" i="22"/>
  <c r="M346" i="22"/>
  <c r="L346" i="22"/>
  <c r="K346" i="22"/>
  <c r="J346" i="22"/>
  <c r="I346" i="22"/>
  <c r="AL346" i="22" s="1"/>
  <c r="H346" i="22"/>
  <c r="E346" i="22"/>
  <c r="AF346" i="22" s="1"/>
  <c r="D346" i="22"/>
  <c r="C346" i="22"/>
  <c r="AK345" i="22"/>
  <c r="AJ345" i="22"/>
  <c r="O345" i="22"/>
  <c r="N345" i="22"/>
  <c r="M345" i="22"/>
  <c r="L345" i="22"/>
  <c r="AT345" i="22" s="1"/>
  <c r="K345" i="22"/>
  <c r="J345" i="22"/>
  <c r="I345" i="22"/>
  <c r="AL345" i="22" s="1"/>
  <c r="H345" i="22"/>
  <c r="E345" i="22"/>
  <c r="AF345" i="22" s="1"/>
  <c r="D345" i="22"/>
  <c r="C345" i="22"/>
  <c r="AK344" i="22"/>
  <c r="AJ344" i="22"/>
  <c r="O344" i="22"/>
  <c r="N344" i="22"/>
  <c r="M344" i="22"/>
  <c r="L344" i="22"/>
  <c r="K344" i="22"/>
  <c r="J344" i="22"/>
  <c r="I344" i="22"/>
  <c r="AL344" i="22" s="1"/>
  <c r="H344" i="22"/>
  <c r="E344" i="22"/>
  <c r="AF344" i="22" s="1"/>
  <c r="D344" i="22"/>
  <c r="C344" i="22"/>
  <c r="AK343" i="22"/>
  <c r="AJ343" i="22"/>
  <c r="O343" i="22"/>
  <c r="N343" i="22"/>
  <c r="M343" i="22"/>
  <c r="L343" i="22"/>
  <c r="K343" i="22"/>
  <c r="J343" i="22"/>
  <c r="I343" i="22"/>
  <c r="AL343" i="22" s="1"/>
  <c r="H343" i="22"/>
  <c r="E343" i="22"/>
  <c r="AF343" i="22" s="1"/>
  <c r="D343" i="22"/>
  <c r="C343" i="22"/>
  <c r="AK342" i="22"/>
  <c r="AJ342" i="22"/>
  <c r="O342" i="22"/>
  <c r="N342" i="22"/>
  <c r="M342" i="22"/>
  <c r="L342" i="22"/>
  <c r="AT342" i="22" s="1"/>
  <c r="K342" i="22"/>
  <c r="J342" i="22"/>
  <c r="I342" i="22"/>
  <c r="AL342" i="22" s="1"/>
  <c r="H342" i="22"/>
  <c r="E342" i="22"/>
  <c r="AF342" i="22" s="1"/>
  <c r="D342" i="22"/>
  <c r="C342" i="22"/>
  <c r="AK341" i="22"/>
  <c r="AJ341" i="22"/>
  <c r="O341" i="22"/>
  <c r="N341" i="22"/>
  <c r="M341" i="22"/>
  <c r="L341" i="22"/>
  <c r="K341" i="22"/>
  <c r="J341" i="22"/>
  <c r="I341" i="22"/>
  <c r="AL341" i="22" s="1"/>
  <c r="H341" i="22"/>
  <c r="E341" i="22"/>
  <c r="AF341" i="22" s="1"/>
  <c r="D341" i="22"/>
  <c r="C341" i="22"/>
  <c r="AK340" i="22"/>
  <c r="AJ340" i="22"/>
  <c r="O340" i="22"/>
  <c r="N340" i="22"/>
  <c r="M340" i="22"/>
  <c r="L340" i="22"/>
  <c r="K340" i="22"/>
  <c r="J340" i="22"/>
  <c r="I340" i="22"/>
  <c r="AL340" i="22" s="1"/>
  <c r="H340" i="22"/>
  <c r="E340" i="22"/>
  <c r="AF340" i="22" s="1"/>
  <c r="D340" i="22"/>
  <c r="C340" i="22"/>
  <c r="AK339" i="22"/>
  <c r="AJ339" i="22"/>
  <c r="O339" i="22"/>
  <c r="N339" i="22"/>
  <c r="M339" i="22"/>
  <c r="L339" i="22"/>
  <c r="K339" i="22"/>
  <c r="J339" i="22"/>
  <c r="I339" i="22"/>
  <c r="AL339" i="22" s="1"/>
  <c r="H339" i="22"/>
  <c r="E339" i="22"/>
  <c r="AF339" i="22" s="1"/>
  <c r="D339" i="22"/>
  <c r="C339" i="22"/>
  <c r="AK338" i="22"/>
  <c r="AJ338" i="22"/>
  <c r="O338" i="22"/>
  <c r="N338" i="22"/>
  <c r="M338" i="22"/>
  <c r="L338" i="22"/>
  <c r="K338" i="22"/>
  <c r="J338" i="22"/>
  <c r="I338" i="22"/>
  <c r="AL338" i="22" s="1"/>
  <c r="H338" i="22"/>
  <c r="E338" i="22"/>
  <c r="AF338" i="22" s="1"/>
  <c r="D338" i="22"/>
  <c r="C338" i="22"/>
  <c r="AK337" i="22"/>
  <c r="AJ337" i="22"/>
  <c r="O337" i="22"/>
  <c r="N337" i="22"/>
  <c r="M337" i="22"/>
  <c r="L337" i="22"/>
  <c r="AT337" i="22" s="1"/>
  <c r="K337" i="22"/>
  <c r="J337" i="22"/>
  <c r="I337" i="22"/>
  <c r="AL337" i="22" s="1"/>
  <c r="H337" i="22"/>
  <c r="E337" i="22"/>
  <c r="AF337" i="22" s="1"/>
  <c r="D337" i="22"/>
  <c r="C337" i="22"/>
  <c r="AK336" i="22"/>
  <c r="AJ336" i="22"/>
  <c r="O336" i="22"/>
  <c r="N336" i="22"/>
  <c r="M336" i="22"/>
  <c r="L336" i="22"/>
  <c r="K336" i="22"/>
  <c r="J336" i="22"/>
  <c r="I336" i="22"/>
  <c r="AL336" i="22" s="1"/>
  <c r="H336" i="22"/>
  <c r="E336" i="22"/>
  <c r="AF336" i="22" s="1"/>
  <c r="D336" i="22"/>
  <c r="C336" i="22"/>
  <c r="AK335" i="22"/>
  <c r="AJ335" i="22"/>
  <c r="O335" i="22"/>
  <c r="N335" i="22"/>
  <c r="M335" i="22"/>
  <c r="L335" i="22"/>
  <c r="AT335" i="22" s="1"/>
  <c r="K335" i="22"/>
  <c r="J335" i="22"/>
  <c r="I335" i="22"/>
  <c r="AL335" i="22" s="1"/>
  <c r="H335" i="22"/>
  <c r="E335" i="22"/>
  <c r="AF335" i="22" s="1"/>
  <c r="D335" i="22"/>
  <c r="C335" i="22"/>
  <c r="AK334" i="22"/>
  <c r="AJ334" i="22"/>
  <c r="O334" i="22"/>
  <c r="N334" i="22"/>
  <c r="M334" i="22"/>
  <c r="L334" i="22"/>
  <c r="AT334" i="22" s="1"/>
  <c r="K334" i="22"/>
  <c r="J334" i="22"/>
  <c r="I334" i="22"/>
  <c r="AL334" i="22" s="1"/>
  <c r="H334" i="22"/>
  <c r="E334" i="22"/>
  <c r="AF334" i="22" s="1"/>
  <c r="D334" i="22"/>
  <c r="C334" i="22"/>
  <c r="AK333" i="22"/>
  <c r="AJ333" i="22"/>
  <c r="O333" i="22"/>
  <c r="N333" i="22"/>
  <c r="M333" i="22"/>
  <c r="L333" i="22"/>
  <c r="K333" i="22"/>
  <c r="J333" i="22"/>
  <c r="I333" i="22"/>
  <c r="AL333" i="22" s="1"/>
  <c r="H333" i="22"/>
  <c r="E333" i="22"/>
  <c r="AF333" i="22" s="1"/>
  <c r="D333" i="22"/>
  <c r="C333" i="22"/>
  <c r="AK332" i="22"/>
  <c r="AJ332" i="22"/>
  <c r="O332" i="22"/>
  <c r="N332" i="22"/>
  <c r="M332" i="22"/>
  <c r="L332" i="22"/>
  <c r="K332" i="22"/>
  <c r="J332" i="22"/>
  <c r="I332" i="22"/>
  <c r="AL332" i="22" s="1"/>
  <c r="H332" i="22"/>
  <c r="E332" i="22"/>
  <c r="AF332" i="22" s="1"/>
  <c r="D332" i="22"/>
  <c r="C332" i="22"/>
  <c r="AK331" i="22"/>
  <c r="AJ331" i="22"/>
  <c r="O331" i="22"/>
  <c r="N331" i="22"/>
  <c r="M331" i="22"/>
  <c r="L331" i="22"/>
  <c r="K331" i="22"/>
  <c r="J331" i="22"/>
  <c r="I331" i="22"/>
  <c r="AL331" i="22" s="1"/>
  <c r="H331" i="22"/>
  <c r="E331" i="22"/>
  <c r="AF331" i="22" s="1"/>
  <c r="D331" i="22"/>
  <c r="C331" i="22"/>
  <c r="AK330" i="22"/>
  <c r="AJ330" i="22"/>
  <c r="O330" i="22"/>
  <c r="N330" i="22"/>
  <c r="M330" i="22"/>
  <c r="L330" i="22"/>
  <c r="AT330" i="22" s="1"/>
  <c r="K330" i="22"/>
  <c r="J330" i="22"/>
  <c r="I330" i="22"/>
  <c r="AL330" i="22" s="1"/>
  <c r="H330" i="22"/>
  <c r="E330" i="22"/>
  <c r="AF330" i="22" s="1"/>
  <c r="D330" i="22"/>
  <c r="C330" i="22"/>
  <c r="AK329" i="22"/>
  <c r="AJ329" i="22"/>
  <c r="O329" i="22"/>
  <c r="N329" i="22"/>
  <c r="M329" i="22"/>
  <c r="L329" i="22"/>
  <c r="AT329" i="22" s="1"/>
  <c r="K329" i="22"/>
  <c r="J329" i="22"/>
  <c r="I329" i="22"/>
  <c r="AL329" i="22" s="1"/>
  <c r="H329" i="22"/>
  <c r="E329" i="22"/>
  <c r="AF329" i="22" s="1"/>
  <c r="D329" i="22"/>
  <c r="C329" i="22"/>
  <c r="AK328" i="22"/>
  <c r="AJ328" i="22"/>
  <c r="O328" i="22"/>
  <c r="N328" i="22"/>
  <c r="M328" i="22"/>
  <c r="L328" i="22"/>
  <c r="K328" i="22"/>
  <c r="J328" i="22"/>
  <c r="I328" i="22"/>
  <c r="AL328" i="22" s="1"/>
  <c r="H328" i="22"/>
  <c r="E328" i="22"/>
  <c r="AF328" i="22" s="1"/>
  <c r="D328" i="22"/>
  <c r="C328" i="22"/>
  <c r="AK327" i="22"/>
  <c r="AJ327" i="22"/>
  <c r="O327" i="22"/>
  <c r="N327" i="22"/>
  <c r="M327" i="22"/>
  <c r="L327" i="22"/>
  <c r="AT327" i="22" s="1"/>
  <c r="K327" i="22"/>
  <c r="J327" i="22"/>
  <c r="I327" i="22"/>
  <c r="AL327" i="22" s="1"/>
  <c r="H327" i="22"/>
  <c r="E327" i="22"/>
  <c r="AF327" i="22" s="1"/>
  <c r="D327" i="22"/>
  <c r="C327" i="22"/>
  <c r="AK326" i="22"/>
  <c r="AJ326" i="22"/>
  <c r="O326" i="22"/>
  <c r="N326" i="22"/>
  <c r="M326" i="22"/>
  <c r="L326" i="22"/>
  <c r="AT326" i="22" s="1"/>
  <c r="K326" i="22"/>
  <c r="J326" i="22"/>
  <c r="I326" i="22"/>
  <c r="AL326" i="22" s="1"/>
  <c r="H326" i="22"/>
  <c r="E326" i="22"/>
  <c r="AF326" i="22" s="1"/>
  <c r="D326" i="22"/>
  <c r="C326" i="22"/>
  <c r="AK325" i="22"/>
  <c r="AJ325" i="22"/>
  <c r="O325" i="22"/>
  <c r="N325" i="22"/>
  <c r="M325" i="22"/>
  <c r="L325" i="22"/>
  <c r="K325" i="22"/>
  <c r="J325" i="22"/>
  <c r="I325" i="22"/>
  <c r="AL325" i="22" s="1"/>
  <c r="H325" i="22"/>
  <c r="E325" i="22"/>
  <c r="AF325" i="22" s="1"/>
  <c r="D325" i="22"/>
  <c r="C325" i="22"/>
  <c r="AK324" i="22"/>
  <c r="AJ324" i="22"/>
  <c r="O324" i="22"/>
  <c r="N324" i="22"/>
  <c r="M324" i="22"/>
  <c r="L324" i="22"/>
  <c r="K324" i="22"/>
  <c r="J324" i="22"/>
  <c r="I324" i="22"/>
  <c r="AL324" i="22" s="1"/>
  <c r="H324" i="22"/>
  <c r="E324" i="22"/>
  <c r="AF324" i="22" s="1"/>
  <c r="D324" i="22"/>
  <c r="C324" i="22"/>
  <c r="AK323" i="22"/>
  <c r="AJ323" i="22"/>
  <c r="O323" i="22"/>
  <c r="N323" i="22"/>
  <c r="M323" i="22"/>
  <c r="L323" i="22"/>
  <c r="K323" i="22"/>
  <c r="J323" i="22"/>
  <c r="I323" i="22"/>
  <c r="AL323" i="22" s="1"/>
  <c r="H323" i="22"/>
  <c r="E323" i="22"/>
  <c r="AF323" i="22" s="1"/>
  <c r="D323" i="22"/>
  <c r="C323" i="22"/>
  <c r="AK322" i="22"/>
  <c r="AJ322" i="22"/>
  <c r="O322" i="22"/>
  <c r="N322" i="22"/>
  <c r="M322" i="22"/>
  <c r="L322" i="22"/>
  <c r="AT322" i="22" s="1"/>
  <c r="K322" i="22"/>
  <c r="J322" i="22"/>
  <c r="I322" i="22"/>
  <c r="AL322" i="22" s="1"/>
  <c r="H322" i="22"/>
  <c r="E322" i="22"/>
  <c r="AF322" i="22" s="1"/>
  <c r="D322" i="22"/>
  <c r="C322" i="22"/>
  <c r="AK321" i="22"/>
  <c r="AJ321" i="22"/>
  <c r="O321" i="22"/>
  <c r="N321" i="22"/>
  <c r="M321" i="22"/>
  <c r="L321" i="22"/>
  <c r="AT321" i="22" s="1"/>
  <c r="K321" i="22"/>
  <c r="J321" i="22"/>
  <c r="I321" i="22"/>
  <c r="AL321" i="22" s="1"/>
  <c r="H321" i="22"/>
  <c r="E321" i="22"/>
  <c r="AF321" i="22" s="1"/>
  <c r="D321" i="22"/>
  <c r="C321" i="22"/>
  <c r="AK320" i="22"/>
  <c r="AJ320" i="22"/>
  <c r="O320" i="22"/>
  <c r="N320" i="22"/>
  <c r="M320" i="22"/>
  <c r="L320" i="22"/>
  <c r="K320" i="22"/>
  <c r="J320" i="22"/>
  <c r="I320" i="22"/>
  <c r="AL320" i="22" s="1"/>
  <c r="H320" i="22"/>
  <c r="E320" i="22"/>
  <c r="AF320" i="22" s="1"/>
  <c r="D320" i="22"/>
  <c r="C320" i="22"/>
  <c r="AK319" i="22"/>
  <c r="AJ319" i="22"/>
  <c r="O319" i="22"/>
  <c r="N319" i="22"/>
  <c r="M319" i="22"/>
  <c r="L319" i="22"/>
  <c r="K319" i="22"/>
  <c r="J319" i="22"/>
  <c r="I319" i="22"/>
  <c r="AL319" i="22" s="1"/>
  <c r="H319" i="22"/>
  <c r="E319" i="22"/>
  <c r="AF319" i="22" s="1"/>
  <c r="D319" i="22"/>
  <c r="C319" i="22"/>
  <c r="AK318" i="22"/>
  <c r="AJ318" i="22"/>
  <c r="O318" i="22"/>
  <c r="N318" i="22"/>
  <c r="M318" i="22"/>
  <c r="L318" i="22"/>
  <c r="AT318" i="22" s="1"/>
  <c r="K318" i="22"/>
  <c r="J318" i="22"/>
  <c r="I318" i="22"/>
  <c r="AL318" i="22" s="1"/>
  <c r="H318" i="22"/>
  <c r="E318" i="22"/>
  <c r="AF318" i="22" s="1"/>
  <c r="D318" i="22"/>
  <c r="C318" i="22"/>
  <c r="AK317" i="22"/>
  <c r="AJ317" i="22"/>
  <c r="O317" i="22"/>
  <c r="N317" i="22"/>
  <c r="M317" i="22"/>
  <c r="L317" i="22"/>
  <c r="K317" i="22"/>
  <c r="J317" i="22"/>
  <c r="I317" i="22"/>
  <c r="AL317" i="22" s="1"/>
  <c r="H317" i="22"/>
  <c r="E317" i="22"/>
  <c r="AF317" i="22" s="1"/>
  <c r="D317" i="22"/>
  <c r="C317" i="22"/>
  <c r="AK316" i="22"/>
  <c r="AJ316" i="22"/>
  <c r="O316" i="22"/>
  <c r="N316" i="22"/>
  <c r="M316" i="22"/>
  <c r="L316" i="22"/>
  <c r="K316" i="22"/>
  <c r="J316" i="22"/>
  <c r="I316" i="22"/>
  <c r="AL316" i="22" s="1"/>
  <c r="H316" i="22"/>
  <c r="E316" i="22"/>
  <c r="AF316" i="22" s="1"/>
  <c r="D316" i="22"/>
  <c r="C316" i="22"/>
  <c r="AK315" i="22"/>
  <c r="AJ315" i="22"/>
  <c r="O315" i="22"/>
  <c r="N315" i="22"/>
  <c r="M315" i="22"/>
  <c r="L315" i="22"/>
  <c r="K315" i="22"/>
  <c r="J315" i="22"/>
  <c r="I315" i="22"/>
  <c r="AL315" i="22" s="1"/>
  <c r="H315" i="22"/>
  <c r="E315" i="22"/>
  <c r="AF315" i="22" s="1"/>
  <c r="D315" i="22"/>
  <c r="C315" i="22"/>
  <c r="AK314" i="22"/>
  <c r="AJ314" i="22"/>
  <c r="O314" i="22"/>
  <c r="N314" i="22"/>
  <c r="M314" i="22"/>
  <c r="L314" i="22"/>
  <c r="AT314" i="22" s="1"/>
  <c r="K314" i="22"/>
  <c r="J314" i="22"/>
  <c r="I314" i="22"/>
  <c r="AL314" i="22" s="1"/>
  <c r="H314" i="22"/>
  <c r="E314" i="22"/>
  <c r="AF314" i="22" s="1"/>
  <c r="D314" i="22"/>
  <c r="C314" i="22"/>
  <c r="AK313" i="22"/>
  <c r="AJ313" i="22"/>
  <c r="O313" i="22"/>
  <c r="N313" i="22"/>
  <c r="M313" i="22"/>
  <c r="L313" i="22"/>
  <c r="AT313" i="22" s="1"/>
  <c r="K313" i="22"/>
  <c r="J313" i="22"/>
  <c r="I313" i="22"/>
  <c r="AL313" i="22" s="1"/>
  <c r="H313" i="22"/>
  <c r="E313" i="22"/>
  <c r="AF313" i="22" s="1"/>
  <c r="D313" i="22"/>
  <c r="C313" i="22"/>
  <c r="AK312" i="22"/>
  <c r="AJ312" i="22"/>
  <c r="O312" i="22"/>
  <c r="N312" i="22"/>
  <c r="M312" i="22"/>
  <c r="L312" i="22"/>
  <c r="K312" i="22"/>
  <c r="J312" i="22"/>
  <c r="I312" i="22"/>
  <c r="AL312" i="22" s="1"/>
  <c r="H312" i="22"/>
  <c r="E312" i="22"/>
  <c r="AF312" i="22" s="1"/>
  <c r="D312" i="22"/>
  <c r="C312" i="22"/>
  <c r="AK311" i="22"/>
  <c r="AJ311" i="22"/>
  <c r="O311" i="22"/>
  <c r="N311" i="22"/>
  <c r="M311" i="22"/>
  <c r="L311" i="22"/>
  <c r="K311" i="22"/>
  <c r="J311" i="22"/>
  <c r="I311" i="22"/>
  <c r="AL311" i="22" s="1"/>
  <c r="H311" i="22"/>
  <c r="E311" i="22"/>
  <c r="AF311" i="22" s="1"/>
  <c r="D311" i="22"/>
  <c r="C311" i="22"/>
  <c r="AK310" i="22"/>
  <c r="AJ310" i="22"/>
  <c r="O310" i="22"/>
  <c r="N310" i="22"/>
  <c r="M310" i="22"/>
  <c r="L310" i="22"/>
  <c r="AT310" i="22" s="1"/>
  <c r="K310" i="22"/>
  <c r="J310" i="22"/>
  <c r="I310" i="22"/>
  <c r="AL310" i="22" s="1"/>
  <c r="H310" i="22"/>
  <c r="E310" i="22"/>
  <c r="AF310" i="22" s="1"/>
  <c r="D310" i="22"/>
  <c r="C310" i="22"/>
  <c r="AK309" i="22"/>
  <c r="AJ309" i="22"/>
  <c r="O309" i="22"/>
  <c r="N309" i="22"/>
  <c r="M309" i="22"/>
  <c r="L309" i="22"/>
  <c r="AT309" i="22" s="1"/>
  <c r="K309" i="22"/>
  <c r="J309" i="22"/>
  <c r="I309" i="22"/>
  <c r="AL309" i="22" s="1"/>
  <c r="H309" i="22"/>
  <c r="E309" i="22"/>
  <c r="AF309" i="22" s="1"/>
  <c r="D309" i="22"/>
  <c r="C309" i="22"/>
  <c r="AK308" i="22"/>
  <c r="AJ308" i="22"/>
  <c r="O308" i="22"/>
  <c r="N308" i="22"/>
  <c r="M308" i="22"/>
  <c r="L308" i="22"/>
  <c r="K308" i="22"/>
  <c r="J308" i="22"/>
  <c r="I308" i="22"/>
  <c r="AL308" i="22" s="1"/>
  <c r="H308" i="22"/>
  <c r="E308" i="22"/>
  <c r="AF308" i="22" s="1"/>
  <c r="D308" i="22"/>
  <c r="C308" i="22"/>
  <c r="AK307" i="22"/>
  <c r="AJ307" i="22"/>
  <c r="O307" i="22"/>
  <c r="N307" i="22"/>
  <c r="M307" i="22"/>
  <c r="L307" i="22"/>
  <c r="K307" i="22"/>
  <c r="J307" i="22"/>
  <c r="I307" i="22"/>
  <c r="AL307" i="22" s="1"/>
  <c r="H307" i="22"/>
  <c r="E307" i="22"/>
  <c r="AF307" i="22" s="1"/>
  <c r="D307" i="22"/>
  <c r="C307" i="22"/>
  <c r="AK306" i="22"/>
  <c r="AJ306" i="22"/>
  <c r="O306" i="22"/>
  <c r="N306" i="22"/>
  <c r="M306" i="22"/>
  <c r="L306" i="22"/>
  <c r="K306" i="22"/>
  <c r="J306" i="22"/>
  <c r="I306" i="22"/>
  <c r="AL306" i="22" s="1"/>
  <c r="H306" i="22"/>
  <c r="E306" i="22"/>
  <c r="AF306" i="22" s="1"/>
  <c r="D306" i="22"/>
  <c r="C306" i="22"/>
  <c r="AK305" i="22"/>
  <c r="AJ305" i="22"/>
  <c r="O305" i="22"/>
  <c r="N305" i="22"/>
  <c r="M305" i="22"/>
  <c r="L305" i="22"/>
  <c r="AT305" i="22" s="1"/>
  <c r="K305" i="22"/>
  <c r="J305" i="22"/>
  <c r="I305" i="22"/>
  <c r="AL305" i="22" s="1"/>
  <c r="H305" i="22"/>
  <c r="E305" i="22"/>
  <c r="AF305" i="22" s="1"/>
  <c r="D305" i="22"/>
  <c r="C305" i="22"/>
  <c r="AK304" i="22"/>
  <c r="AJ304" i="22"/>
  <c r="O304" i="22"/>
  <c r="N304" i="22"/>
  <c r="M304" i="22"/>
  <c r="L304" i="22"/>
  <c r="K304" i="22"/>
  <c r="J304" i="22"/>
  <c r="I304" i="22"/>
  <c r="AL304" i="22" s="1"/>
  <c r="H304" i="22"/>
  <c r="E304" i="22"/>
  <c r="AF304" i="22" s="1"/>
  <c r="D304" i="22"/>
  <c r="C304" i="22"/>
  <c r="AK303" i="22"/>
  <c r="AJ303" i="22"/>
  <c r="O303" i="22"/>
  <c r="N303" i="22"/>
  <c r="M303" i="22"/>
  <c r="L303" i="22"/>
  <c r="AT303" i="22" s="1"/>
  <c r="K303" i="22"/>
  <c r="J303" i="22"/>
  <c r="I303" i="22"/>
  <c r="AL303" i="22" s="1"/>
  <c r="H303" i="22"/>
  <c r="E303" i="22"/>
  <c r="AF303" i="22" s="1"/>
  <c r="D303" i="22"/>
  <c r="C303" i="22"/>
  <c r="AK302" i="22"/>
  <c r="AJ302" i="22"/>
  <c r="O302" i="22"/>
  <c r="N302" i="22"/>
  <c r="M302" i="22"/>
  <c r="L302" i="22"/>
  <c r="AT302" i="22" s="1"/>
  <c r="K302" i="22"/>
  <c r="J302" i="22"/>
  <c r="I302" i="22"/>
  <c r="AL302" i="22" s="1"/>
  <c r="H302" i="22"/>
  <c r="E302" i="22"/>
  <c r="AF302" i="22" s="1"/>
  <c r="D302" i="22"/>
  <c r="C302" i="22"/>
  <c r="AK301" i="22"/>
  <c r="AJ301" i="22"/>
  <c r="O301" i="22"/>
  <c r="N301" i="22"/>
  <c r="M301" i="22"/>
  <c r="L301" i="22"/>
  <c r="K301" i="22"/>
  <c r="J301" i="22"/>
  <c r="I301" i="22"/>
  <c r="AL301" i="22" s="1"/>
  <c r="H301" i="22"/>
  <c r="E301" i="22"/>
  <c r="AF301" i="22" s="1"/>
  <c r="D301" i="22"/>
  <c r="C301" i="22"/>
  <c r="AK300" i="22"/>
  <c r="AJ300" i="22"/>
  <c r="O300" i="22"/>
  <c r="N300" i="22"/>
  <c r="M300" i="22"/>
  <c r="L300" i="22"/>
  <c r="K300" i="22"/>
  <c r="J300" i="22"/>
  <c r="I300" i="22"/>
  <c r="AL300" i="22" s="1"/>
  <c r="H300" i="22"/>
  <c r="E300" i="22"/>
  <c r="AF300" i="22" s="1"/>
  <c r="D300" i="22"/>
  <c r="C300" i="22"/>
  <c r="AK299" i="22"/>
  <c r="AJ299" i="22"/>
  <c r="O299" i="22"/>
  <c r="N299" i="22"/>
  <c r="M299" i="22"/>
  <c r="L299" i="22"/>
  <c r="K299" i="22"/>
  <c r="J299" i="22"/>
  <c r="I299" i="22"/>
  <c r="AL299" i="22" s="1"/>
  <c r="H299" i="22"/>
  <c r="E299" i="22"/>
  <c r="AF299" i="22" s="1"/>
  <c r="D299" i="22"/>
  <c r="C299" i="22"/>
  <c r="AK298" i="22"/>
  <c r="AJ298" i="22"/>
  <c r="O298" i="22"/>
  <c r="N298" i="22"/>
  <c r="M298" i="22"/>
  <c r="L298" i="22"/>
  <c r="AT298" i="22" s="1"/>
  <c r="K298" i="22"/>
  <c r="J298" i="22"/>
  <c r="I298" i="22"/>
  <c r="AL298" i="22" s="1"/>
  <c r="H298" i="22"/>
  <c r="E298" i="22"/>
  <c r="AF298" i="22" s="1"/>
  <c r="D298" i="22"/>
  <c r="C298" i="22"/>
  <c r="AK297" i="22"/>
  <c r="AJ297" i="22"/>
  <c r="O297" i="22"/>
  <c r="N297" i="22"/>
  <c r="M297" i="22"/>
  <c r="L297" i="22"/>
  <c r="AT297" i="22" s="1"/>
  <c r="K297" i="22"/>
  <c r="J297" i="22"/>
  <c r="I297" i="22"/>
  <c r="AL297" i="22" s="1"/>
  <c r="H297" i="22"/>
  <c r="E297" i="22"/>
  <c r="AF297" i="22" s="1"/>
  <c r="D297" i="22"/>
  <c r="C297" i="22"/>
  <c r="AK296" i="22"/>
  <c r="AJ296" i="22"/>
  <c r="O296" i="22"/>
  <c r="N296" i="22"/>
  <c r="M296" i="22"/>
  <c r="L296" i="22"/>
  <c r="K296" i="22"/>
  <c r="J296" i="22"/>
  <c r="I296" i="22"/>
  <c r="AL296" i="22" s="1"/>
  <c r="H296" i="22"/>
  <c r="E296" i="22"/>
  <c r="AF296" i="22" s="1"/>
  <c r="D296" i="22"/>
  <c r="C296" i="22"/>
  <c r="AK295" i="22"/>
  <c r="AJ295" i="22"/>
  <c r="O295" i="22"/>
  <c r="N295" i="22"/>
  <c r="M295" i="22"/>
  <c r="L295" i="22"/>
  <c r="AT295" i="22" s="1"/>
  <c r="K295" i="22"/>
  <c r="J295" i="22"/>
  <c r="I295" i="22"/>
  <c r="AL295" i="22" s="1"/>
  <c r="H295" i="22"/>
  <c r="E295" i="22"/>
  <c r="AF295" i="22" s="1"/>
  <c r="D295" i="22"/>
  <c r="C295" i="22"/>
  <c r="AK294" i="22"/>
  <c r="AJ294" i="22"/>
  <c r="O294" i="22"/>
  <c r="N294" i="22"/>
  <c r="M294" i="22"/>
  <c r="L294" i="22"/>
  <c r="AT294" i="22" s="1"/>
  <c r="K294" i="22"/>
  <c r="J294" i="22"/>
  <c r="I294" i="22"/>
  <c r="AL294" i="22" s="1"/>
  <c r="H294" i="22"/>
  <c r="E294" i="22"/>
  <c r="AF294" i="22" s="1"/>
  <c r="D294" i="22"/>
  <c r="C294" i="22"/>
  <c r="AK293" i="22"/>
  <c r="AJ293" i="22"/>
  <c r="O293" i="22"/>
  <c r="N293" i="22"/>
  <c r="M293" i="22"/>
  <c r="L293" i="22"/>
  <c r="K293" i="22"/>
  <c r="J293" i="22"/>
  <c r="I293" i="22"/>
  <c r="AL293" i="22" s="1"/>
  <c r="H293" i="22"/>
  <c r="E293" i="22"/>
  <c r="AF293" i="22" s="1"/>
  <c r="D293" i="22"/>
  <c r="C293" i="22"/>
  <c r="AK292" i="22"/>
  <c r="AJ292" i="22"/>
  <c r="O292" i="22"/>
  <c r="N292" i="22"/>
  <c r="M292" i="22"/>
  <c r="L292" i="22"/>
  <c r="K292" i="22"/>
  <c r="J292" i="22"/>
  <c r="I292" i="22"/>
  <c r="AL292" i="22" s="1"/>
  <c r="H292" i="22"/>
  <c r="E292" i="22"/>
  <c r="AF292" i="22" s="1"/>
  <c r="D292" i="22"/>
  <c r="C292" i="22"/>
  <c r="AK291" i="22"/>
  <c r="AJ291" i="22"/>
  <c r="O291" i="22"/>
  <c r="N291" i="22"/>
  <c r="M291" i="22"/>
  <c r="L291" i="22"/>
  <c r="K291" i="22"/>
  <c r="J291" i="22"/>
  <c r="I291" i="22"/>
  <c r="AL291" i="22" s="1"/>
  <c r="H291" i="22"/>
  <c r="E291" i="22"/>
  <c r="AF291" i="22" s="1"/>
  <c r="D291" i="22"/>
  <c r="C291" i="22"/>
  <c r="AK290" i="22"/>
  <c r="AJ290" i="22"/>
  <c r="O290" i="22"/>
  <c r="N290" i="22"/>
  <c r="M290" i="22"/>
  <c r="L290" i="22"/>
  <c r="AT290" i="22" s="1"/>
  <c r="K290" i="22"/>
  <c r="J290" i="22"/>
  <c r="I290" i="22"/>
  <c r="AL290" i="22" s="1"/>
  <c r="H290" i="22"/>
  <c r="E290" i="22"/>
  <c r="AF290" i="22" s="1"/>
  <c r="D290" i="22"/>
  <c r="C290" i="22"/>
  <c r="AK289" i="22"/>
  <c r="AJ289" i="22"/>
  <c r="O289" i="22"/>
  <c r="N289" i="22"/>
  <c r="M289" i="22"/>
  <c r="L289" i="22"/>
  <c r="AT289" i="22" s="1"/>
  <c r="K289" i="22"/>
  <c r="J289" i="22"/>
  <c r="I289" i="22"/>
  <c r="AL289" i="22" s="1"/>
  <c r="H289" i="22"/>
  <c r="E289" i="22"/>
  <c r="AF289" i="22" s="1"/>
  <c r="D289" i="22"/>
  <c r="C289" i="22"/>
  <c r="AK288" i="22"/>
  <c r="AJ288" i="22"/>
  <c r="O288" i="22"/>
  <c r="N288" i="22"/>
  <c r="M288" i="22"/>
  <c r="L288" i="22"/>
  <c r="K288" i="22"/>
  <c r="J288" i="22"/>
  <c r="I288" i="22"/>
  <c r="AL288" i="22" s="1"/>
  <c r="H288" i="22"/>
  <c r="E288" i="22"/>
  <c r="AF288" i="22" s="1"/>
  <c r="D288" i="22"/>
  <c r="C288" i="22"/>
  <c r="AK287" i="22"/>
  <c r="AJ287" i="22"/>
  <c r="O287" i="22"/>
  <c r="N287" i="22"/>
  <c r="M287" i="22"/>
  <c r="L287" i="22"/>
  <c r="K287" i="22"/>
  <c r="J287" i="22"/>
  <c r="I287" i="22"/>
  <c r="AL287" i="22" s="1"/>
  <c r="H287" i="22"/>
  <c r="E287" i="22"/>
  <c r="AF287" i="22" s="1"/>
  <c r="D287" i="22"/>
  <c r="C287" i="22"/>
  <c r="AK286" i="22"/>
  <c r="AJ286" i="22"/>
  <c r="O286" i="22"/>
  <c r="N286" i="22"/>
  <c r="M286" i="22"/>
  <c r="L286" i="22"/>
  <c r="AT286" i="22" s="1"/>
  <c r="K286" i="22"/>
  <c r="J286" i="22"/>
  <c r="I286" i="22"/>
  <c r="AL286" i="22" s="1"/>
  <c r="H286" i="22"/>
  <c r="E286" i="22"/>
  <c r="AF286" i="22" s="1"/>
  <c r="D286" i="22"/>
  <c r="C286" i="22"/>
  <c r="AK285" i="22"/>
  <c r="AJ285" i="22"/>
  <c r="O285" i="22"/>
  <c r="N285" i="22"/>
  <c r="M285" i="22"/>
  <c r="L285" i="22"/>
  <c r="K285" i="22"/>
  <c r="J285" i="22"/>
  <c r="I285" i="22"/>
  <c r="AL285" i="22" s="1"/>
  <c r="H285" i="22"/>
  <c r="E285" i="22"/>
  <c r="AF285" i="22" s="1"/>
  <c r="D285" i="22"/>
  <c r="C285" i="22"/>
  <c r="AK284" i="22"/>
  <c r="AJ284" i="22"/>
  <c r="O284" i="22"/>
  <c r="N284" i="22"/>
  <c r="M284" i="22"/>
  <c r="L284" i="22"/>
  <c r="K284" i="22"/>
  <c r="J284" i="22"/>
  <c r="I284" i="22"/>
  <c r="AL284" i="22" s="1"/>
  <c r="H284" i="22"/>
  <c r="E284" i="22"/>
  <c r="AF284" i="22" s="1"/>
  <c r="D284" i="22"/>
  <c r="C284" i="22"/>
  <c r="AK283" i="22"/>
  <c r="AJ283" i="22"/>
  <c r="O283" i="22"/>
  <c r="N283" i="22"/>
  <c r="M283" i="22"/>
  <c r="L283" i="22"/>
  <c r="K283" i="22"/>
  <c r="J283" i="22"/>
  <c r="I283" i="22"/>
  <c r="AL283" i="22" s="1"/>
  <c r="H283" i="22"/>
  <c r="E283" i="22"/>
  <c r="AF283" i="22" s="1"/>
  <c r="D283" i="22"/>
  <c r="C283" i="22"/>
  <c r="AK282" i="22"/>
  <c r="AJ282" i="22"/>
  <c r="O282" i="22"/>
  <c r="N282" i="22"/>
  <c r="M282" i="22"/>
  <c r="L282" i="22"/>
  <c r="K282" i="22"/>
  <c r="J282" i="22"/>
  <c r="I282" i="22"/>
  <c r="AL282" i="22" s="1"/>
  <c r="H282" i="22"/>
  <c r="E282" i="22"/>
  <c r="AF282" i="22" s="1"/>
  <c r="D282" i="22"/>
  <c r="C282" i="22"/>
  <c r="AK281" i="22"/>
  <c r="AJ281" i="22"/>
  <c r="O281" i="22"/>
  <c r="N281" i="22"/>
  <c r="M281" i="22"/>
  <c r="L281" i="22"/>
  <c r="AT281" i="22" s="1"/>
  <c r="K281" i="22"/>
  <c r="J281" i="22"/>
  <c r="I281" i="22"/>
  <c r="AL281" i="22" s="1"/>
  <c r="H281" i="22"/>
  <c r="E281" i="22"/>
  <c r="AF281" i="22" s="1"/>
  <c r="D281" i="22"/>
  <c r="C281" i="22"/>
  <c r="AK280" i="22"/>
  <c r="AJ280" i="22"/>
  <c r="O280" i="22"/>
  <c r="N280" i="22"/>
  <c r="M280" i="22"/>
  <c r="L280" i="22"/>
  <c r="K280" i="22"/>
  <c r="J280" i="22"/>
  <c r="I280" i="22"/>
  <c r="AL280" i="22" s="1"/>
  <c r="H280" i="22"/>
  <c r="E280" i="22"/>
  <c r="AF280" i="22" s="1"/>
  <c r="D280" i="22"/>
  <c r="C280" i="22"/>
  <c r="AK279" i="22"/>
  <c r="AJ279" i="22"/>
  <c r="O279" i="22"/>
  <c r="N279" i="22"/>
  <c r="M279" i="22"/>
  <c r="L279" i="22"/>
  <c r="K279" i="22"/>
  <c r="J279" i="22"/>
  <c r="I279" i="22"/>
  <c r="AL279" i="22" s="1"/>
  <c r="H279" i="22"/>
  <c r="E279" i="22"/>
  <c r="AF279" i="22" s="1"/>
  <c r="D279" i="22"/>
  <c r="C279" i="22"/>
  <c r="AK278" i="22"/>
  <c r="AJ278" i="22"/>
  <c r="O278" i="22"/>
  <c r="N278" i="22"/>
  <c r="M278" i="22"/>
  <c r="L278" i="22"/>
  <c r="AT278" i="22" s="1"/>
  <c r="K278" i="22"/>
  <c r="J278" i="22"/>
  <c r="I278" i="22"/>
  <c r="AL278" i="22" s="1"/>
  <c r="H278" i="22"/>
  <c r="E278" i="22"/>
  <c r="AF278" i="22" s="1"/>
  <c r="D278" i="22"/>
  <c r="C278" i="22"/>
  <c r="AK277" i="22"/>
  <c r="AJ277" i="22"/>
  <c r="O277" i="22"/>
  <c r="N277" i="22"/>
  <c r="M277" i="22"/>
  <c r="L277" i="22"/>
  <c r="K277" i="22"/>
  <c r="J277" i="22"/>
  <c r="I277" i="22"/>
  <c r="AL277" i="22" s="1"/>
  <c r="H277" i="22"/>
  <c r="E277" i="22"/>
  <c r="AF277" i="22" s="1"/>
  <c r="D277" i="22"/>
  <c r="C277" i="22"/>
  <c r="AK276" i="22"/>
  <c r="AJ276" i="22"/>
  <c r="O276" i="22"/>
  <c r="N276" i="22"/>
  <c r="M276" i="22"/>
  <c r="L276" i="22"/>
  <c r="K276" i="22"/>
  <c r="J276" i="22"/>
  <c r="I276" i="22"/>
  <c r="AL276" i="22" s="1"/>
  <c r="H276" i="22"/>
  <c r="E276" i="22"/>
  <c r="AF276" i="22" s="1"/>
  <c r="D276" i="22"/>
  <c r="C276" i="22"/>
  <c r="AK275" i="22"/>
  <c r="AJ275" i="22"/>
  <c r="O275" i="22"/>
  <c r="N275" i="22"/>
  <c r="M275" i="22"/>
  <c r="L275" i="22"/>
  <c r="K275" i="22"/>
  <c r="J275" i="22"/>
  <c r="I275" i="22"/>
  <c r="AL275" i="22" s="1"/>
  <c r="H275" i="22"/>
  <c r="E275" i="22"/>
  <c r="AF275" i="22" s="1"/>
  <c r="D275" i="22"/>
  <c r="C275" i="22"/>
  <c r="AK274" i="22"/>
  <c r="AJ274" i="22"/>
  <c r="O274" i="22"/>
  <c r="N274" i="22"/>
  <c r="M274" i="22"/>
  <c r="L274" i="22"/>
  <c r="K274" i="22"/>
  <c r="J274" i="22"/>
  <c r="I274" i="22"/>
  <c r="AL274" i="22" s="1"/>
  <c r="H274" i="22"/>
  <c r="E274" i="22"/>
  <c r="AF274" i="22" s="1"/>
  <c r="D274" i="22"/>
  <c r="C274" i="22"/>
  <c r="AK273" i="22"/>
  <c r="AJ273" i="22"/>
  <c r="O273" i="22"/>
  <c r="N273" i="22"/>
  <c r="M273" i="22"/>
  <c r="L273" i="22"/>
  <c r="AT273" i="22" s="1"/>
  <c r="K273" i="22"/>
  <c r="J273" i="22"/>
  <c r="I273" i="22"/>
  <c r="AL273" i="22" s="1"/>
  <c r="H273" i="22"/>
  <c r="E273" i="22"/>
  <c r="AF273" i="22" s="1"/>
  <c r="D273" i="22"/>
  <c r="C273" i="22"/>
  <c r="AK272" i="22"/>
  <c r="AJ272" i="22"/>
  <c r="O272" i="22"/>
  <c r="N272" i="22"/>
  <c r="M272" i="22"/>
  <c r="L272" i="22"/>
  <c r="K272" i="22"/>
  <c r="J272" i="22"/>
  <c r="I272" i="22"/>
  <c r="AL272" i="22" s="1"/>
  <c r="H272" i="22"/>
  <c r="E272" i="22"/>
  <c r="AF272" i="22" s="1"/>
  <c r="D272" i="22"/>
  <c r="C272" i="22"/>
  <c r="AK271" i="22"/>
  <c r="AJ271" i="22"/>
  <c r="O271" i="22"/>
  <c r="N271" i="22"/>
  <c r="M271" i="22"/>
  <c r="L271" i="22"/>
  <c r="K271" i="22"/>
  <c r="J271" i="22"/>
  <c r="I271" i="22"/>
  <c r="AL271" i="22" s="1"/>
  <c r="H271" i="22"/>
  <c r="E271" i="22"/>
  <c r="AF271" i="22" s="1"/>
  <c r="D271" i="22"/>
  <c r="C271" i="22"/>
  <c r="AK270" i="22"/>
  <c r="AJ270" i="22"/>
  <c r="O270" i="22"/>
  <c r="N270" i="22"/>
  <c r="M270" i="22"/>
  <c r="L270" i="22"/>
  <c r="AT270" i="22" s="1"/>
  <c r="K270" i="22"/>
  <c r="J270" i="22"/>
  <c r="I270" i="22"/>
  <c r="AL270" i="22" s="1"/>
  <c r="H270" i="22"/>
  <c r="E270" i="22"/>
  <c r="AF270" i="22" s="1"/>
  <c r="D270" i="22"/>
  <c r="C270" i="22"/>
  <c r="AK269" i="22"/>
  <c r="AJ269" i="22"/>
  <c r="O269" i="22"/>
  <c r="N269" i="22"/>
  <c r="M269" i="22"/>
  <c r="L269" i="22"/>
  <c r="K269" i="22"/>
  <c r="J269" i="22"/>
  <c r="I269" i="22"/>
  <c r="AL269" i="22" s="1"/>
  <c r="H269" i="22"/>
  <c r="E269" i="22"/>
  <c r="AF269" i="22" s="1"/>
  <c r="D269" i="22"/>
  <c r="C269" i="22"/>
  <c r="AK268" i="22"/>
  <c r="AJ268" i="22"/>
  <c r="O268" i="22"/>
  <c r="N268" i="22"/>
  <c r="M268" i="22"/>
  <c r="L268" i="22"/>
  <c r="K268" i="22"/>
  <c r="J268" i="22"/>
  <c r="I268" i="22"/>
  <c r="AL268" i="22" s="1"/>
  <c r="H268" i="22"/>
  <c r="E268" i="22"/>
  <c r="AF268" i="22" s="1"/>
  <c r="D268" i="22"/>
  <c r="C268" i="22"/>
  <c r="AK267" i="22"/>
  <c r="AJ267" i="22"/>
  <c r="O267" i="22"/>
  <c r="N267" i="22"/>
  <c r="M267" i="22"/>
  <c r="L267" i="22"/>
  <c r="K267" i="22"/>
  <c r="J267" i="22"/>
  <c r="I267" i="22"/>
  <c r="AL267" i="22" s="1"/>
  <c r="H267" i="22"/>
  <c r="E267" i="22"/>
  <c r="AF267" i="22" s="1"/>
  <c r="D267" i="22"/>
  <c r="C267" i="22"/>
  <c r="AK266" i="22"/>
  <c r="AJ266" i="22"/>
  <c r="O266" i="22"/>
  <c r="N266" i="22"/>
  <c r="M266" i="22"/>
  <c r="L266" i="22"/>
  <c r="K266" i="22"/>
  <c r="J266" i="22"/>
  <c r="I266" i="22"/>
  <c r="AL266" i="22" s="1"/>
  <c r="H266" i="22"/>
  <c r="E266" i="22"/>
  <c r="AF266" i="22" s="1"/>
  <c r="D266" i="22"/>
  <c r="C266" i="22"/>
  <c r="AK265" i="22"/>
  <c r="AJ265" i="22"/>
  <c r="O265" i="22"/>
  <c r="N265" i="22"/>
  <c r="M265" i="22"/>
  <c r="L265" i="22"/>
  <c r="AT265" i="22" s="1"/>
  <c r="K265" i="22"/>
  <c r="J265" i="22"/>
  <c r="I265" i="22"/>
  <c r="AL265" i="22" s="1"/>
  <c r="H265" i="22"/>
  <c r="E265" i="22"/>
  <c r="AF265" i="22" s="1"/>
  <c r="D265" i="22"/>
  <c r="C265" i="22"/>
  <c r="AK264" i="22"/>
  <c r="AJ264" i="22"/>
  <c r="O264" i="22"/>
  <c r="N264" i="22"/>
  <c r="M264" i="22"/>
  <c r="L264" i="22"/>
  <c r="K264" i="22"/>
  <c r="J264" i="22"/>
  <c r="I264" i="22"/>
  <c r="AL264" i="22" s="1"/>
  <c r="H264" i="22"/>
  <c r="E264" i="22"/>
  <c r="AF264" i="22" s="1"/>
  <c r="D264" i="22"/>
  <c r="C264" i="22"/>
  <c r="AK263" i="22"/>
  <c r="AJ263" i="22"/>
  <c r="O263" i="22"/>
  <c r="N263" i="22"/>
  <c r="M263" i="22"/>
  <c r="L263" i="22"/>
  <c r="K263" i="22"/>
  <c r="J263" i="22"/>
  <c r="I263" i="22"/>
  <c r="AL263" i="22" s="1"/>
  <c r="H263" i="22"/>
  <c r="E263" i="22"/>
  <c r="AF263" i="22" s="1"/>
  <c r="D263" i="22"/>
  <c r="C263" i="22"/>
  <c r="AK262" i="22"/>
  <c r="AJ262" i="22"/>
  <c r="O262" i="22"/>
  <c r="N262" i="22"/>
  <c r="M262" i="22"/>
  <c r="L262" i="22"/>
  <c r="AT262" i="22" s="1"/>
  <c r="K262" i="22"/>
  <c r="J262" i="22"/>
  <c r="I262" i="22"/>
  <c r="AL262" i="22" s="1"/>
  <c r="H262" i="22"/>
  <c r="E262" i="22"/>
  <c r="AF262" i="22" s="1"/>
  <c r="D262" i="22"/>
  <c r="C262" i="22"/>
  <c r="AK261" i="22"/>
  <c r="AJ261" i="22"/>
  <c r="O261" i="22"/>
  <c r="N261" i="22"/>
  <c r="M261" i="22"/>
  <c r="L261" i="22"/>
  <c r="K261" i="22"/>
  <c r="J261" i="22"/>
  <c r="I261" i="22"/>
  <c r="AL261" i="22" s="1"/>
  <c r="H261" i="22"/>
  <c r="E261" i="22"/>
  <c r="AF261" i="22" s="1"/>
  <c r="D261" i="22"/>
  <c r="C261" i="22"/>
  <c r="AK260" i="22"/>
  <c r="AJ260" i="22"/>
  <c r="O260" i="22"/>
  <c r="N260" i="22"/>
  <c r="M260" i="22"/>
  <c r="L260" i="22"/>
  <c r="K260" i="22"/>
  <c r="J260" i="22"/>
  <c r="I260" i="22"/>
  <c r="AL260" i="22" s="1"/>
  <c r="H260" i="22"/>
  <c r="E260" i="22"/>
  <c r="AF260" i="22" s="1"/>
  <c r="D260" i="22"/>
  <c r="C260" i="22"/>
  <c r="AK259" i="22"/>
  <c r="AJ259" i="22"/>
  <c r="O259" i="22"/>
  <c r="N259" i="22"/>
  <c r="M259" i="22"/>
  <c r="L259" i="22"/>
  <c r="K259" i="22"/>
  <c r="J259" i="22"/>
  <c r="I259" i="22"/>
  <c r="AL259" i="22" s="1"/>
  <c r="H259" i="22"/>
  <c r="E259" i="22"/>
  <c r="AF259" i="22" s="1"/>
  <c r="D259" i="22"/>
  <c r="C259" i="22"/>
  <c r="AK258" i="22"/>
  <c r="AJ258" i="22"/>
  <c r="O258" i="22"/>
  <c r="N258" i="22"/>
  <c r="M258" i="22"/>
  <c r="L258" i="22"/>
  <c r="K258" i="22"/>
  <c r="J258" i="22"/>
  <c r="I258" i="22"/>
  <c r="AL258" i="22" s="1"/>
  <c r="H258" i="22"/>
  <c r="E258" i="22"/>
  <c r="AF258" i="22" s="1"/>
  <c r="D258" i="22"/>
  <c r="C258" i="22"/>
  <c r="AK257" i="22"/>
  <c r="AJ257" i="22"/>
  <c r="O257" i="22"/>
  <c r="N257" i="22"/>
  <c r="M257" i="22"/>
  <c r="L257" i="22"/>
  <c r="AT257" i="22" s="1"/>
  <c r="K257" i="22"/>
  <c r="J257" i="22"/>
  <c r="I257" i="22"/>
  <c r="AL257" i="22" s="1"/>
  <c r="H257" i="22"/>
  <c r="E257" i="22"/>
  <c r="AF257" i="22" s="1"/>
  <c r="D257" i="22"/>
  <c r="C257" i="22"/>
  <c r="AK256" i="22"/>
  <c r="AJ256" i="22"/>
  <c r="O256" i="22"/>
  <c r="N256" i="22"/>
  <c r="M256" i="22"/>
  <c r="L256" i="22"/>
  <c r="K256" i="22"/>
  <c r="J256" i="22"/>
  <c r="I256" i="22"/>
  <c r="AL256" i="22" s="1"/>
  <c r="H256" i="22"/>
  <c r="E256" i="22"/>
  <c r="AF256" i="22" s="1"/>
  <c r="D256" i="22"/>
  <c r="C256" i="22"/>
  <c r="AK255" i="22"/>
  <c r="AJ255" i="22"/>
  <c r="O255" i="22"/>
  <c r="N255" i="22"/>
  <c r="M255" i="22"/>
  <c r="L255" i="22"/>
  <c r="AT255" i="22" s="1"/>
  <c r="K255" i="22"/>
  <c r="J255" i="22"/>
  <c r="I255" i="22"/>
  <c r="AL255" i="22" s="1"/>
  <c r="H255" i="22"/>
  <c r="E255" i="22"/>
  <c r="AF255" i="22" s="1"/>
  <c r="D255" i="22"/>
  <c r="C255" i="22"/>
  <c r="AK254" i="22"/>
  <c r="AJ254" i="22"/>
  <c r="O254" i="22"/>
  <c r="N254" i="22"/>
  <c r="M254" i="22"/>
  <c r="L254" i="22"/>
  <c r="AT254" i="22" s="1"/>
  <c r="K254" i="22"/>
  <c r="J254" i="22"/>
  <c r="I254" i="22"/>
  <c r="AL254" i="22" s="1"/>
  <c r="H254" i="22"/>
  <c r="E254" i="22"/>
  <c r="AF254" i="22" s="1"/>
  <c r="D254" i="22"/>
  <c r="C254" i="22"/>
  <c r="AK253" i="22"/>
  <c r="AJ253" i="22"/>
  <c r="O253" i="22"/>
  <c r="N253" i="22"/>
  <c r="M253" i="22"/>
  <c r="L253" i="22"/>
  <c r="K253" i="22"/>
  <c r="J253" i="22"/>
  <c r="I253" i="22"/>
  <c r="AL253" i="22" s="1"/>
  <c r="H253" i="22"/>
  <c r="E253" i="22"/>
  <c r="AF253" i="22" s="1"/>
  <c r="D253" i="22"/>
  <c r="C253" i="22"/>
  <c r="AK252" i="22"/>
  <c r="AJ252" i="22"/>
  <c r="O252" i="22"/>
  <c r="N252" i="22"/>
  <c r="M252" i="22"/>
  <c r="L252" i="22"/>
  <c r="K252" i="22"/>
  <c r="J252" i="22"/>
  <c r="I252" i="22"/>
  <c r="AL252" i="22" s="1"/>
  <c r="H252" i="22"/>
  <c r="E252" i="22"/>
  <c r="AF252" i="22" s="1"/>
  <c r="D252" i="22"/>
  <c r="C252" i="22"/>
  <c r="AK251" i="22"/>
  <c r="AJ251" i="22"/>
  <c r="O251" i="22"/>
  <c r="N251" i="22"/>
  <c r="M251" i="22"/>
  <c r="L251" i="22"/>
  <c r="K251" i="22"/>
  <c r="J251" i="22"/>
  <c r="I251" i="22"/>
  <c r="AL251" i="22" s="1"/>
  <c r="H251" i="22"/>
  <c r="E251" i="22"/>
  <c r="AF251" i="22" s="1"/>
  <c r="D251" i="22"/>
  <c r="C251" i="22"/>
  <c r="AK250" i="22"/>
  <c r="AJ250" i="22"/>
  <c r="O250" i="22"/>
  <c r="N250" i="22"/>
  <c r="M250" i="22"/>
  <c r="L250" i="22"/>
  <c r="AT250" i="22" s="1"/>
  <c r="K250" i="22"/>
  <c r="J250" i="22"/>
  <c r="I250" i="22"/>
  <c r="AL250" i="22" s="1"/>
  <c r="H250" i="22"/>
  <c r="E250" i="22"/>
  <c r="AF250" i="22" s="1"/>
  <c r="D250" i="22"/>
  <c r="C250" i="22"/>
  <c r="AK249" i="22"/>
  <c r="AJ249" i="22"/>
  <c r="O249" i="22"/>
  <c r="N249" i="22"/>
  <c r="M249" i="22"/>
  <c r="L249" i="22"/>
  <c r="AT249" i="22" s="1"/>
  <c r="K249" i="22"/>
  <c r="J249" i="22"/>
  <c r="I249" i="22"/>
  <c r="AL249" i="22" s="1"/>
  <c r="H249" i="22"/>
  <c r="E249" i="22"/>
  <c r="AF249" i="22" s="1"/>
  <c r="D249" i="22"/>
  <c r="C249" i="22"/>
  <c r="AK248" i="22"/>
  <c r="AJ248" i="22"/>
  <c r="O248" i="22"/>
  <c r="N248" i="22"/>
  <c r="M248" i="22"/>
  <c r="L248" i="22"/>
  <c r="K248" i="22"/>
  <c r="J248" i="22"/>
  <c r="I248" i="22"/>
  <c r="AL248" i="22" s="1"/>
  <c r="H248" i="22"/>
  <c r="E248" i="22"/>
  <c r="AF248" i="22" s="1"/>
  <c r="D248" i="22"/>
  <c r="C248" i="22"/>
  <c r="AK247" i="22"/>
  <c r="AJ247" i="22"/>
  <c r="O247" i="22"/>
  <c r="N247" i="22"/>
  <c r="M247" i="22"/>
  <c r="L247" i="22"/>
  <c r="K247" i="22"/>
  <c r="J247" i="22"/>
  <c r="I247" i="22"/>
  <c r="AL247" i="22" s="1"/>
  <c r="H247" i="22"/>
  <c r="E247" i="22"/>
  <c r="AF247" i="22" s="1"/>
  <c r="D247" i="22"/>
  <c r="C247" i="22"/>
  <c r="AK246" i="22"/>
  <c r="AJ246" i="22"/>
  <c r="O246" i="22"/>
  <c r="N246" i="22"/>
  <c r="M246" i="22"/>
  <c r="L246" i="22"/>
  <c r="AT246" i="22" s="1"/>
  <c r="K246" i="22"/>
  <c r="J246" i="22"/>
  <c r="I246" i="22"/>
  <c r="AL246" i="22" s="1"/>
  <c r="H246" i="22"/>
  <c r="E246" i="22"/>
  <c r="AF246" i="22" s="1"/>
  <c r="D246" i="22"/>
  <c r="C246" i="22"/>
  <c r="AK245" i="22"/>
  <c r="AJ245" i="22"/>
  <c r="O245" i="22"/>
  <c r="N245" i="22"/>
  <c r="M245" i="22"/>
  <c r="L245" i="22"/>
  <c r="K245" i="22"/>
  <c r="J245" i="22"/>
  <c r="I245" i="22"/>
  <c r="AL245" i="22" s="1"/>
  <c r="H245" i="22"/>
  <c r="E245" i="22"/>
  <c r="AF245" i="22" s="1"/>
  <c r="D245" i="22"/>
  <c r="C245" i="22"/>
  <c r="AK244" i="22"/>
  <c r="AJ244" i="22"/>
  <c r="O244" i="22"/>
  <c r="N244" i="22"/>
  <c r="M244" i="22"/>
  <c r="L244" i="22"/>
  <c r="K244" i="22"/>
  <c r="J244" i="22"/>
  <c r="I244" i="22"/>
  <c r="AL244" i="22" s="1"/>
  <c r="H244" i="22"/>
  <c r="E244" i="22"/>
  <c r="AF244" i="22" s="1"/>
  <c r="D244" i="22"/>
  <c r="C244" i="22"/>
  <c r="AK243" i="22"/>
  <c r="AJ243" i="22"/>
  <c r="O243" i="22"/>
  <c r="N243" i="22"/>
  <c r="M243" i="22"/>
  <c r="L243" i="22"/>
  <c r="K243" i="22"/>
  <c r="J243" i="22"/>
  <c r="I243" i="22"/>
  <c r="AL243" i="22" s="1"/>
  <c r="H243" i="22"/>
  <c r="E243" i="22"/>
  <c r="AF243" i="22" s="1"/>
  <c r="D243" i="22"/>
  <c r="C243" i="22"/>
  <c r="AK242" i="22"/>
  <c r="AJ242" i="22"/>
  <c r="O242" i="22"/>
  <c r="N242" i="22"/>
  <c r="M242" i="22"/>
  <c r="L242" i="22"/>
  <c r="K242" i="22"/>
  <c r="J242" i="22"/>
  <c r="I242" i="22"/>
  <c r="AL242" i="22" s="1"/>
  <c r="H242" i="22"/>
  <c r="E242" i="22"/>
  <c r="AF242" i="22" s="1"/>
  <c r="D242" i="22"/>
  <c r="C242" i="22"/>
  <c r="AK241" i="22"/>
  <c r="AJ241" i="22"/>
  <c r="O241" i="22"/>
  <c r="N241" i="22"/>
  <c r="M241" i="22"/>
  <c r="L241" i="22"/>
  <c r="K241" i="22"/>
  <c r="J241" i="22"/>
  <c r="I241" i="22"/>
  <c r="AL241" i="22" s="1"/>
  <c r="H241" i="22"/>
  <c r="E241" i="22"/>
  <c r="AF241" i="22" s="1"/>
  <c r="D241" i="22"/>
  <c r="C241" i="22"/>
  <c r="AK240" i="22"/>
  <c r="AJ240" i="22"/>
  <c r="O240" i="22"/>
  <c r="N240" i="22"/>
  <c r="M240" i="22"/>
  <c r="L240" i="22"/>
  <c r="AT240" i="22" s="1"/>
  <c r="K240" i="22"/>
  <c r="J240" i="22"/>
  <c r="I240" i="22"/>
  <c r="AL240" i="22" s="1"/>
  <c r="H240" i="22"/>
  <c r="E240" i="22"/>
  <c r="AF240" i="22" s="1"/>
  <c r="D240" i="22"/>
  <c r="C240" i="22"/>
  <c r="AK239" i="22"/>
  <c r="AJ239" i="22"/>
  <c r="O239" i="22"/>
  <c r="N239" i="22"/>
  <c r="M239" i="22"/>
  <c r="L239" i="22"/>
  <c r="K239" i="22"/>
  <c r="J239" i="22"/>
  <c r="I239" i="22"/>
  <c r="AL239" i="22" s="1"/>
  <c r="H239" i="22"/>
  <c r="E239" i="22"/>
  <c r="AF239" i="22" s="1"/>
  <c r="D239" i="22"/>
  <c r="C239" i="22"/>
  <c r="AK238" i="22"/>
  <c r="AJ238" i="22"/>
  <c r="O238" i="22"/>
  <c r="N238" i="22"/>
  <c r="M238" i="22"/>
  <c r="L238" i="22"/>
  <c r="K238" i="22"/>
  <c r="J238" i="22"/>
  <c r="I238" i="22"/>
  <c r="AL238" i="22" s="1"/>
  <c r="H238" i="22"/>
  <c r="E238" i="22"/>
  <c r="AF238" i="22" s="1"/>
  <c r="D238" i="22"/>
  <c r="C238" i="22"/>
  <c r="AK237" i="22"/>
  <c r="AJ237" i="22"/>
  <c r="O237" i="22"/>
  <c r="N237" i="22"/>
  <c r="M237" i="22"/>
  <c r="L237" i="22"/>
  <c r="K237" i="22"/>
  <c r="J237" i="22"/>
  <c r="I237" i="22"/>
  <c r="AL237" i="22" s="1"/>
  <c r="H237" i="22"/>
  <c r="E237" i="22"/>
  <c r="AF237" i="22" s="1"/>
  <c r="D237" i="22"/>
  <c r="C237" i="22"/>
  <c r="AK236" i="22"/>
  <c r="AJ236" i="22"/>
  <c r="O236" i="22"/>
  <c r="N236" i="22"/>
  <c r="M236" i="22"/>
  <c r="L236" i="22"/>
  <c r="AT236" i="22" s="1"/>
  <c r="K236" i="22"/>
  <c r="J236" i="22"/>
  <c r="I236" i="22"/>
  <c r="AL236" i="22" s="1"/>
  <c r="H236" i="22"/>
  <c r="E236" i="22"/>
  <c r="AF236" i="22" s="1"/>
  <c r="D236" i="22"/>
  <c r="C236" i="22"/>
  <c r="AK235" i="22"/>
  <c r="AJ235" i="22"/>
  <c r="O235" i="22"/>
  <c r="N235" i="22"/>
  <c r="M235" i="22"/>
  <c r="L235" i="22"/>
  <c r="K235" i="22"/>
  <c r="J235" i="22"/>
  <c r="I235" i="22"/>
  <c r="AL235" i="22" s="1"/>
  <c r="H235" i="22"/>
  <c r="E235" i="22"/>
  <c r="AF235" i="22" s="1"/>
  <c r="D235" i="22"/>
  <c r="C235" i="22"/>
  <c r="AK234" i="22"/>
  <c r="AJ234" i="22"/>
  <c r="O234" i="22"/>
  <c r="N234" i="22"/>
  <c r="M234" i="22"/>
  <c r="L234" i="22"/>
  <c r="K234" i="22"/>
  <c r="J234" i="22"/>
  <c r="I234" i="22"/>
  <c r="AL234" i="22" s="1"/>
  <c r="H234" i="22"/>
  <c r="E234" i="22"/>
  <c r="AF234" i="22" s="1"/>
  <c r="D234" i="22"/>
  <c r="C234" i="22"/>
  <c r="AK233" i="22"/>
  <c r="AJ233" i="22"/>
  <c r="O233" i="22"/>
  <c r="N233" i="22"/>
  <c r="M233" i="22"/>
  <c r="L233" i="22"/>
  <c r="K233" i="22"/>
  <c r="J233" i="22"/>
  <c r="I233" i="22"/>
  <c r="AL233" i="22" s="1"/>
  <c r="H233" i="22"/>
  <c r="E233" i="22"/>
  <c r="AF233" i="22" s="1"/>
  <c r="D233" i="22"/>
  <c r="C233" i="22"/>
  <c r="AK232" i="22"/>
  <c r="AJ232" i="22"/>
  <c r="O232" i="22"/>
  <c r="N232" i="22"/>
  <c r="M232" i="22"/>
  <c r="L232" i="22"/>
  <c r="AT232" i="22" s="1"/>
  <c r="K232" i="22"/>
  <c r="J232" i="22"/>
  <c r="I232" i="22"/>
  <c r="AL232" i="22" s="1"/>
  <c r="H232" i="22"/>
  <c r="E232" i="22"/>
  <c r="AF232" i="22" s="1"/>
  <c r="D232" i="22"/>
  <c r="C232" i="22"/>
  <c r="AK231" i="22"/>
  <c r="AJ231" i="22"/>
  <c r="O231" i="22"/>
  <c r="N231" i="22"/>
  <c r="M231" i="22"/>
  <c r="L231" i="22"/>
  <c r="K231" i="22"/>
  <c r="J231" i="22"/>
  <c r="I231" i="22"/>
  <c r="AL231" i="22" s="1"/>
  <c r="H231" i="22"/>
  <c r="E231" i="22"/>
  <c r="AF231" i="22" s="1"/>
  <c r="D231" i="22"/>
  <c r="C231" i="22"/>
  <c r="AK230" i="22"/>
  <c r="AJ230" i="22"/>
  <c r="O230" i="22"/>
  <c r="N230" i="22"/>
  <c r="M230" i="22"/>
  <c r="L230" i="22"/>
  <c r="K230" i="22"/>
  <c r="J230" i="22"/>
  <c r="I230" i="22"/>
  <c r="AL230" i="22" s="1"/>
  <c r="H230" i="22"/>
  <c r="E230" i="22"/>
  <c r="AF230" i="22" s="1"/>
  <c r="D230" i="22"/>
  <c r="C230" i="22"/>
  <c r="AK229" i="22"/>
  <c r="AJ229" i="22"/>
  <c r="O229" i="22"/>
  <c r="N229" i="22"/>
  <c r="M229" i="22"/>
  <c r="L229" i="22"/>
  <c r="K229" i="22"/>
  <c r="J229" i="22"/>
  <c r="I229" i="22"/>
  <c r="AL229" i="22" s="1"/>
  <c r="H229" i="22"/>
  <c r="E229" i="22"/>
  <c r="AF229" i="22" s="1"/>
  <c r="D229" i="22"/>
  <c r="C229" i="22"/>
  <c r="AK228" i="22"/>
  <c r="AJ228" i="22"/>
  <c r="O228" i="22"/>
  <c r="N228" i="22"/>
  <c r="M228" i="22"/>
  <c r="L228" i="22"/>
  <c r="AT228" i="22" s="1"/>
  <c r="K228" i="22"/>
  <c r="J228" i="22"/>
  <c r="I228" i="22"/>
  <c r="AL228" i="22" s="1"/>
  <c r="H228" i="22"/>
  <c r="E228" i="22"/>
  <c r="AF228" i="22" s="1"/>
  <c r="D228" i="22"/>
  <c r="C228" i="22"/>
  <c r="AK227" i="22"/>
  <c r="AJ227" i="22"/>
  <c r="O227" i="22"/>
  <c r="N227" i="22"/>
  <c r="M227" i="22"/>
  <c r="L227" i="22"/>
  <c r="K227" i="22"/>
  <c r="J227" i="22"/>
  <c r="I227" i="22"/>
  <c r="AL227" i="22" s="1"/>
  <c r="H227" i="22"/>
  <c r="E227" i="22"/>
  <c r="AF227" i="22" s="1"/>
  <c r="D227" i="22"/>
  <c r="C227" i="22"/>
  <c r="AK226" i="22"/>
  <c r="AJ226" i="22"/>
  <c r="O226" i="22"/>
  <c r="N226" i="22"/>
  <c r="M226" i="22"/>
  <c r="L226" i="22"/>
  <c r="K226" i="22"/>
  <c r="J226" i="22"/>
  <c r="I226" i="22"/>
  <c r="AL226" i="22" s="1"/>
  <c r="H226" i="22"/>
  <c r="E226" i="22"/>
  <c r="AF226" i="22" s="1"/>
  <c r="D226" i="22"/>
  <c r="C226" i="22"/>
  <c r="AK225" i="22"/>
  <c r="AJ225" i="22"/>
  <c r="O225" i="22"/>
  <c r="N225" i="22"/>
  <c r="M225" i="22"/>
  <c r="L225" i="22"/>
  <c r="K225" i="22"/>
  <c r="J225" i="22"/>
  <c r="I225" i="22"/>
  <c r="AL225" i="22" s="1"/>
  <c r="H225" i="22"/>
  <c r="E225" i="22"/>
  <c r="AF225" i="22" s="1"/>
  <c r="D225" i="22"/>
  <c r="C225" i="22"/>
  <c r="AK224" i="22"/>
  <c r="AJ224" i="22"/>
  <c r="O224" i="22"/>
  <c r="N224" i="22"/>
  <c r="M224" i="22"/>
  <c r="L224" i="22"/>
  <c r="K224" i="22"/>
  <c r="J224" i="22"/>
  <c r="I224" i="22"/>
  <c r="AL224" i="22" s="1"/>
  <c r="H224" i="22"/>
  <c r="E224" i="22"/>
  <c r="AF224" i="22" s="1"/>
  <c r="D224" i="22"/>
  <c r="C224" i="22"/>
  <c r="AK223" i="22"/>
  <c r="AJ223" i="22"/>
  <c r="O223" i="22"/>
  <c r="N223" i="22"/>
  <c r="M223" i="22"/>
  <c r="L223" i="22"/>
  <c r="K223" i="22"/>
  <c r="J223" i="22"/>
  <c r="I223" i="22"/>
  <c r="AL223" i="22" s="1"/>
  <c r="H223" i="22"/>
  <c r="E223" i="22"/>
  <c r="AF223" i="22" s="1"/>
  <c r="D223" i="22"/>
  <c r="C223" i="22"/>
  <c r="AK222" i="22"/>
  <c r="AJ222" i="22"/>
  <c r="O222" i="22"/>
  <c r="N222" i="22"/>
  <c r="M222" i="22"/>
  <c r="L222" i="22"/>
  <c r="K222" i="22"/>
  <c r="J222" i="22"/>
  <c r="I222" i="22"/>
  <c r="AL222" i="22" s="1"/>
  <c r="H222" i="22"/>
  <c r="E222" i="22"/>
  <c r="AF222" i="22" s="1"/>
  <c r="D222" i="22"/>
  <c r="C222" i="22"/>
  <c r="AK221" i="22"/>
  <c r="AJ221" i="22"/>
  <c r="O221" i="22"/>
  <c r="N221" i="22"/>
  <c r="M221" i="22"/>
  <c r="L221" i="22"/>
  <c r="K221" i="22"/>
  <c r="J221" i="22"/>
  <c r="I221" i="22"/>
  <c r="AL221" i="22" s="1"/>
  <c r="H221" i="22"/>
  <c r="E221" i="22"/>
  <c r="AF221" i="22" s="1"/>
  <c r="D221" i="22"/>
  <c r="C221" i="22"/>
  <c r="AK220" i="22"/>
  <c r="AJ220" i="22"/>
  <c r="O220" i="22"/>
  <c r="N220" i="22"/>
  <c r="M220" i="22"/>
  <c r="L220" i="22"/>
  <c r="K220" i="22"/>
  <c r="J220" i="22"/>
  <c r="I220" i="22"/>
  <c r="AL220" i="22" s="1"/>
  <c r="H220" i="22"/>
  <c r="E220" i="22"/>
  <c r="AF220" i="22" s="1"/>
  <c r="D220" i="22"/>
  <c r="C220" i="22"/>
  <c r="AK219" i="22"/>
  <c r="AJ219" i="22"/>
  <c r="O219" i="22"/>
  <c r="N219" i="22"/>
  <c r="M219" i="22"/>
  <c r="L219" i="22"/>
  <c r="K219" i="22"/>
  <c r="J219" i="22"/>
  <c r="I219" i="22"/>
  <c r="AL219" i="22" s="1"/>
  <c r="H219" i="22"/>
  <c r="E219" i="22"/>
  <c r="AF219" i="22" s="1"/>
  <c r="D219" i="22"/>
  <c r="C219" i="22"/>
  <c r="AK218" i="22"/>
  <c r="AJ218" i="22"/>
  <c r="O218" i="22"/>
  <c r="N218" i="22"/>
  <c r="M218" i="22"/>
  <c r="L218" i="22"/>
  <c r="K218" i="22"/>
  <c r="J218" i="22"/>
  <c r="I218" i="22"/>
  <c r="AL218" i="22" s="1"/>
  <c r="H218" i="22"/>
  <c r="E218" i="22"/>
  <c r="AF218" i="22" s="1"/>
  <c r="D218" i="22"/>
  <c r="C218" i="22"/>
  <c r="AK217" i="22"/>
  <c r="AJ217" i="22"/>
  <c r="O217" i="22"/>
  <c r="N217" i="22"/>
  <c r="M217" i="22"/>
  <c r="L217" i="22"/>
  <c r="K217" i="22"/>
  <c r="J217" i="22"/>
  <c r="I217" i="22"/>
  <c r="AL217" i="22" s="1"/>
  <c r="H217" i="22"/>
  <c r="E217" i="22"/>
  <c r="AF217" i="22" s="1"/>
  <c r="D217" i="22"/>
  <c r="C217" i="22"/>
  <c r="AK216" i="22"/>
  <c r="AJ216" i="22"/>
  <c r="O216" i="22"/>
  <c r="N216" i="22"/>
  <c r="M216" i="22"/>
  <c r="L216" i="22"/>
  <c r="K216" i="22"/>
  <c r="J216" i="22"/>
  <c r="I216" i="22"/>
  <c r="AL216" i="22" s="1"/>
  <c r="H216" i="22"/>
  <c r="E216" i="22"/>
  <c r="AF216" i="22" s="1"/>
  <c r="D216" i="22"/>
  <c r="C216" i="22"/>
  <c r="AK215" i="22"/>
  <c r="AJ215" i="22"/>
  <c r="O215" i="22"/>
  <c r="N215" i="22"/>
  <c r="M215" i="22"/>
  <c r="L215" i="22"/>
  <c r="K215" i="22"/>
  <c r="J215" i="22"/>
  <c r="I215" i="22"/>
  <c r="AL215" i="22" s="1"/>
  <c r="H215" i="22"/>
  <c r="E215" i="22"/>
  <c r="AF215" i="22" s="1"/>
  <c r="D215" i="22"/>
  <c r="C215" i="22"/>
  <c r="AK214" i="22"/>
  <c r="AJ214" i="22"/>
  <c r="O214" i="22"/>
  <c r="N214" i="22"/>
  <c r="M214" i="22"/>
  <c r="L214" i="22"/>
  <c r="K214" i="22"/>
  <c r="J214" i="22"/>
  <c r="I214" i="22"/>
  <c r="AL214" i="22" s="1"/>
  <c r="H214" i="22"/>
  <c r="E214" i="22"/>
  <c r="AF214" i="22" s="1"/>
  <c r="D214" i="22"/>
  <c r="C214" i="22"/>
  <c r="AK213" i="22"/>
  <c r="AJ213" i="22"/>
  <c r="O213" i="22"/>
  <c r="N213" i="22"/>
  <c r="M213" i="22"/>
  <c r="L213" i="22"/>
  <c r="K213" i="22"/>
  <c r="J213" i="22"/>
  <c r="I213" i="22"/>
  <c r="AL213" i="22" s="1"/>
  <c r="H213" i="22"/>
  <c r="E213" i="22"/>
  <c r="AF213" i="22" s="1"/>
  <c r="D213" i="22"/>
  <c r="C213" i="22"/>
  <c r="AK212" i="22"/>
  <c r="AJ212" i="22"/>
  <c r="O212" i="22"/>
  <c r="N212" i="22"/>
  <c r="M212" i="22"/>
  <c r="L212" i="22"/>
  <c r="K212" i="22"/>
  <c r="J212" i="22"/>
  <c r="I212" i="22"/>
  <c r="AL212" i="22" s="1"/>
  <c r="H212" i="22"/>
  <c r="E212" i="22"/>
  <c r="AF212" i="22" s="1"/>
  <c r="D212" i="22"/>
  <c r="C212" i="22"/>
  <c r="AK211" i="22"/>
  <c r="AJ211" i="22"/>
  <c r="O211" i="22"/>
  <c r="N211" i="22"/>
  <c r="M211" i="22"/>
  <c r="L211" i="22"/>
  <c r="K211" i="22"/>
  <c r="J211" i="22"/>
  <c r="I211" i="22"/>
  <c r="AL211" i="22" s="1"/>
  <c r="H211" i="22"/>
  <c r="E211" i="22"/>
  <c r="AF211" i="22" s="1"/>
  <c r="D211" i="22"/>
  <c r="C211" i="22"/>
  <c r="AK210" i="22"/>
  <c r="AJ210" i="22"/>
  <c r="O210" i="22"/>
  <c r="N210" i="22"/>
  <c r="M210" i="22"/>
  <c r="L210" i="22"/>
  <c r="K210" i="22"/>
  <c r="J210" i="22"/>
  <c r="I210" i="22"/>
  <c r="AL210" i="22" s="1"/>
  <c r="H210" i="22"/>
  <c r="E210" i="22"/>
  <c r="AF210" i="22" s="1"/>
  <c r="D210" i="22"/>
  <c r="C210" i="22"/>
  <c r="AK209" i="22"/>
  <c r="AJ209" i="22"/>
  <c r="O209" i="22"/>
  <c r="N209" i="22"/>
  <c r="M209" i="22"/>
  <c r="L209" i="22"/>
  <c r="K209" i="22"/>
  <c r="J209" i="22"/>
  <c r="I209" i="22"/>
  <c r="AL209" i="22" s="1"/>
  <c r="H209" i="22"/>
  <c r="E209" i="22"/>
  <c r="AF209" i="22" s="1"/>
  <c r="D209" i="22"/>
  <c r="C209" i="22"/>
  <c r="AK208" i="22"/>
  <c r="AJ208" i="22"/>
  <c r="O208" i="22"/>
  <c r="N208" i="22"/>
  <c r="M208" i="22"/>
  <c r="L208" i="22"/>
  <c r="K208" i="22"/>
  <c r="J208" i="22"/>
  <c r="I208" i="22"/>
  <c r="AL208" i="22" s="1"/>
  <c r="H208" i="22"/>
  <c r="E208" i="22"/>
  <c r="AF208" i="22" s="1"/>
  <c r="D208" i="22"/>
  <c r="C208" i="22"/>
  <c r="AK207" i="22"/>
  <c r="AJ207" i="22"/>
  <c r="O207" i="22"/>
  <c r="N207" i="22"/>
  <c r="M207" i="22"/>
  <c r="L207" i="22"/>
  <c r="AT207" i="22" s="1"/>
  <c r="K207" i="22"/>
  <c r="J207" i="22"/>
  <c r="I207" i="22"/>
  <c r="AL207" i="22" s="1"/>
  <c r="H207" i="22"/>
  <c r="E207" i="22"/>
  <c r="AF207" i="22" s="1"/>
  <c r="D207" i="22"/>
  <c r="C207" i="22"/>
  <c r="AK206" i="22"/>
  <c r="AJ206" i="22"/>
  <c r="O206" i="22"/>
  <c r="N206" i="22"/>
  <c r="M206" i="22"/>
  <c r="L206" i="22"/>
  <c r="AT206" i="22" s="1"/>
  <c r="K206" i="22"/>
  <c r="J206" i="22"/>
  <c r="I206" i="22"/>
  <c r="AL206" i="22" s="1"/>
  <c r="H206" i="22"/>
  <c r="E206" i="22"/>
  <c r="AF206" i="22" s="1"/>
  <c r="D206" i="22"/>
  <c r="C206" i="22"/>
  <c r="AK205" i="22"/>
  <c r="AJ205" i="22"/>
  <c r="O205" i="22"/>
  <c r="N205" i="22"/>
  <c r="M205" i="22"/>
  <c r="L205" i="22"/>
  <c r="K205" i="22"/>
  <c r="J205" i="22"/>
  <c r="I205" i="22"/>
  <c r="AL205" i="22" s="1"/>
  <c r="H205" i="22"/>
  <c r="E205" i="22"/>
  <c r="D205" i="22"/>
  <c r="C205" i="22"/>
  <c r="AK204" i="22"/>
  <c r="AJ204" i="22"/>
  <c r="O204" i="22"/>
  <c r="N204" i="22"/>
  <c r="M204" i="22"/>
  <c r="L204" i="22"/>
  <c r="K204" i="22"/>
  <c r="J204" i="22"/>
  <c r="I204" i="22"/>
  <c r="AL204" i="22" s="1"/>
  <c r="H204" i="22"/>
  <c r="E204" i="22"/>
  <c r="AF204" i="22" s="1"/>
  <c r="D204" i="22"/>
  <c r="C204" i="22"/>
  <c r="AK203" i="22"/>
  <c r="AJ203" i="22"/>
  <c r="O203" i="22"/>
  <c r="N203" i="22"/>
  <c r="M203" i="22"/>
  <c r="L203" i="22"/>
  <c r="K203" i="22"/>
  <c r="J203" i="22"/>
  <c r="I203" i="22"/>
  <c r="AL203" i="22" s="1"/>
  <c r="H203" i="22"/>
  <c r="E203" i="22"/>
  <c r="AF203" i="22" s="1"/>
  <c r="D203" i="22"/>
  <c r="C203" i="22"/>
  <c r="AK202" i="22"/>
  <c r="AJ202" i="22"/>
  <c r="O202" i="22"/>
  <c r="N202" i="22"/>
  <c r="M202" i="22"/>
  <c r="L202" i="22"/>
  <c r="AT202" i="22" s="1"/>
  <c r="K202" i="22"/>
  <c r="J202" i="22"/>
  <c r="I202" i="22"/>
  <c r="AL202" i="22" s="1"/>
  <c r="H202" i="22"/>
  <c r="E202" i="22"/>
  <c r="AF202" i="22" s="1"/>
  <c r="D202" i="22"/>
  <c r="C202" i="22"/>
  <c r="AK201" i="22"/>
  <c r="AJ201" i="22"/>
  <c r="O201" i="22"/>
  <c r="N201" i="22"/>
  <c r="M201" i="22"/>
  <c r="L201" i="22"/>
  <c r="K201" i="22"/>
  <c r="J201" i="22"/>
  <c r="I201" i="22"/>
  <c r="AL201" i="22" s="1"/>
  <c r="H201" i="22"/>
  <c r="E201" i="22"/>
  <c r="D201" i="22"/>
  <c r="C201" i="22"/>
  <c r="AK200" i="22"/>
  <c r="AJ200" i="22"/>
  <c r="O200" i="22"/>
  <c r="N200" i="22"/>
  <c r="M200" i="22"/>
  <c r="L200" i="22"/>
  <c r="K200" i="22"/>
  <c r="J200" i="22"/>
  <c r="I200" i="22"/>
  <c r="AL200" i="22" s="1"/>
  <c r="H200" i="22"/>
  <c r="E200" i="22"/>
  <c r="AF200" i="22" s="1"/>
  <c r="D200" i="22"/>
  <c r="C200" i="22"/>
  <c r="AK199" i="22"/>
  <c r="AJ199" i="22"/>
  <c r="O199" i="22"/>
  <c r="N199" i="22"/>
  <c r="M199" i="22"/>
  <c r="L199" i="22"/>
  <c r="K199" i="22"/>
  <c r="J199" i="22"/>
  <c r="I199" i="22"/>
  <c r="AL199" i="22" s="1"/>
  <c r="H199" i="22"/>
  <c r="E199" i="22"/>
  <c r="AF199" i="22" s="1"/>
  <c r="D199" i="22"/>
  <c r="C199" i="22"/>
  <c r="AK198" i="22"/>
  <c r="AJ198" i="22"/>
  <c r="O198" i="22"/>
  <c r="N198" i="22"/>
  <c r="M198" i="22"/>
  <c r="L198" i="22"/>
  <c r="K198" i="22"/>
  <c r="J198" i="22"/>
  <c r="I198" i="22"/>
  <c r="AL198" i="22" s="1"/>
  <c r="H198" i="22"/>
  <c r="E198" i="22"/>
  <c r="AF198" i="22" s="1"/>
  <c r="D198" i="22"/>
  <c r="C198" i="22"/>
  <c r="AK197" i="22"/>
  <c r="AJ197" i="22"/>
  <c r="O197" i="22"/>
  <c r="N197" i="22"/>
  <c r="M197" i="22"/>
  <c r="L197" i="22"/>
  <c r="AT197" i="22" s="1"/>
  <c r="K197" i="22"/>
  <c r="J197" i="22"/>
  <c r="I197" i="22"/>
  <c r="AL197" i="22" s="1"/>
  <c r="H197" i="22"/>
  <c r="E197" i="22"/>
  <c r="D197" i="22"/>
  <c r="C197" i="22"/>
  <c r="AK196" i="22"/>
  <c r="AJ196" i="22"/>
  <c r="O196" i="22"/>
  <c r="N196" i="22"/>
  <c r="M196" i="22"/>
  <c r="L196" i="22"/>
  <c r="AT196" i="22" s="1"/>
  <c r="K196" i="22"/>
  <c r="J196" i="22"/>
  <c r="I196" i="22"/>
  <c r="AL196" i="22" s="1"/>
  <c r="H196" i="22"/>
  <c r="E196" i="22"/>
  <c r="AF196" i="22" s="1"/>
  <c r="D196" i="22"/>
  <c r="C196" i="22"/>
  <c r="AK195" i="22"/>
  <c r="AJ195" i="22"/>
  <c r="O195" i="22"/>
  <c r="N195" i="22"/>
  <c r="M195" i="22"/>
  <c r="L195" i="22"/>
  <c r="K195" i="22"/>
  <c r="J195" i="22"/>
  <c r="I195" i="22"/>
  <c r="AL195" i="22" s="1"/>
  <c r="H195" i="22"/>
  <c r="E195" i="22"/>
  <c r="AF195" i="22" s="1"/>
  <c r="D195" i="22"/>
  <c r="C195" i="22"/>
  <c r="AK194" i="22"/>
  <c r="AJ194" i="22"/>
  <c r="O194" i="22"/>
  <c r="N194" i="22"/>
  <c r="M194" i="22"/>
  <c r="L194" i="22"/>
  <c r="K194" i="22"/>
  <c r="J194" i="22"/>
  <c r="I194" i="22"/>
  <c r="AL194" i="22" s="1"/>
  <c r="H194" i="22"/>
  <c r="E194" i="22"/>
  <c r="AF194" i="22" s="1"/>
  <c r="D194" i="22"/>
  <c r="C194" i="22"/>
  <c r="AK193" i="22"/>
  <c r="AJ193" i="22"/>
  <c r="O193" i="22"/>
  <c r="N193" i="22"/>
  <c r="M193" i="22"/>
  <c r="L193" i="22"/>
  <c r="K193" i="22"/>
  <c r="J193" i="22"/>
  <c r="I193" i="22"/>
  <c r="AL193" i="22" s="1"/>
  <c r="H193" i="22"/>
  <c r="E193" i="22"/>
  <c r="D193" i="22"/>
  <c r="C193" i="22"/>
  <c r="AK192" i="22"/>
  <c r="AJ192" i="22"/>
  <c r="O192" i="22"/>
  <c r="N192" i="22"/>
  <c r="M192" i="22"/>
  <c r="L192" i="22"/>
  <c r="AP192" i="22" s="1"/>
  <c r="K192" i="22"/>
  <c r="J192" i="22"/>
  <c r="I192" i="22"/>
  <c r="AL192" i="22" s="1"/>
  <c r="H192" i="22"/>
  <c r="E192" i="22"/>
  <c r="AF192" i="22" s="1"/>
  <c r="D192" i="22"/>
  <c r="C192" i="22"/>
  <c r="AK191" i="22"/>
  <c r="AJ191" i="22"/>
  <c r="O191" i="22"/>
  <c r="N191" i="22"/>
  <c r="M191" i="22"/>
  <c r="L191" i="22"/>
  <c r="AP191" i="22" s="1"/>
  <c r="K191" i="22"/>
  <c r="J191" i="22"/>
  <c r="I191" i="22"/>
  <c r="AL191" i="22" s="1"/>
  <c r="H191" i="22"/>
  <c r="E191" i="22"/>
  <c r="AF191" i="22" s="1"/>
  <c r="D191" i="22"/>
  <c r="C191" i="22"/>
  <c r="AK190" i="22"/>
  <c r="AJ190" i="22"/>
  <c r="O190" i="22"/>
  <c r="N190" i="22"/>
  <c r="M190" i="22"/>
  <c r="L190" i="22"/>
  <c r="AP190" i="22" s="1"/>
  <c r="K190" i="22"/>
  <c r="J190" i="22"/>
  <c r="I190" i="22"/>
  <c r="AL190" i="22" s="1"/>
  <c r="AS190" i="22" s="1"/>
  <c r="H190" i="22"/>
  <c r="E190" i="22"/>
  <c r="AF190" i="22" s="1"/>
  <c r="D190" i="22"/>
  <c r="C190" i="22"/>
  <c r="AK189" i="22"/>
  <c r="AJ189" i="22"/>
  <c r="O189" i="22"/>
  <c r="N189" i="22"/>
  <c r="M189" i="22"/>
  <c r="L189" i="22"/>
  <c r="K189" i="22"/>
  <c r="J189" i="22"/>
  <c r="I189" i="22"/>
  <c r="AL189" i="22" s="1"/>
  <c r="H189" i="22"/>
  <c r="E189" i="22"/>
  <c r="AF189" i="22" s="1"/>
  <c r="D189" i="22"/>
  <c r="C189" i="22"/>
  <c r="AK188" i="22"/>
  <c r="AJ188" i="22"/>
  <c r="O188" i="22"/>
  <c r="N188" i="22"/>
  <c r="M188" i="22"/>
  <c r="L188" i="22"/>
  <c r="K188" i="22"/>
  <c r="J188" i="22"/>
  <c r="I188" i="22"/>
  <c r="AL188" i="22" s="1"/>
  <c r="H188" i="22"/>
  <c r="E188" i="22"/>
  <c r="AF188" i="22" s="1"/>
  <c r="D188" i="22"/>
  <c r="C188" i="22"/>
  <c r="AK187" i="22"/>
  <c r="AJ187" i="22"/>
  <c r="O187" i="22"/>
  <c r="N187" i="22"/>
  <c r="M187" i="22"/>
  <c r="L187" i="22"/>
  <c r="K187" i="22"/>
  <c r="J187" i="22"/>
  <c r="I187" i="22"/>
  <c r="AL187" i="22" s="1"/>
  <c r="H187" i="22"/>
  <c r="E187" i="22"/>
  <c r="AF187" i="22" s="1"/>
  <c r="D187" i="22"/>
  <c r="C187" i="22"/>
  <c r="AK186" i="22"/>
  <c r="AJ186" i="22"/>
  <c r="O186" i="22"/>
  <c r="N186" i="22"/>
  <c r="M186" i="22"/>
  <c r="L186" i="22"/>
  <c r="AT186" i="22" s="1"/>
  <c r="K186" i="22"/>
  <c r="J186" i="22"/>
  <c r="I186" i="22"/>
  <c r="AL186" i="22" s="1"/>
  <c r="H186" i="22"/>
  <c r="E186" i="22"/>
  <c r="AF186" i="22" s="1"/>
  <c r="D186" i="22"/>
  <c r="C186" i="22"/>
  <c r="AK185" i="22"/>
  <c r="AJ185" i="22"/>
  <c r="O185" i="22"/>
  <c r="N185" i="22"/>
  <c r="M185" i="22"/>
  <c r="L185" i="22"/>
  <c r="AP185" i="22" s="1"/>
  <c r="K185" i="22"/>
  <c r="J185" i="22"/>
  <c r="I185" i="22"/>
  <c r="AL185" i="22" s="1"/>
  <c r="H185" i="22"/>
  <c r="E185" i="22"/>
  <c r="AF185" i="22" s="1"/>
  <c r="D185" i="22"/>
  <c r="C185" i="22"/>
  <c r="AK184" i="22"/>
  <c r="AJ184" i="22"/>
  <c r="O184" i="22"/>
  <c r="N184" i="22"/>
  <c r="M184" i="22"/>
  <c r="L184" i="22"/>
  <c r="K184" i="22"/>
  <c r="J184" i="22"/>
  <c r="I184" i="22"/>
  <c r="AL184" i="22" s="1"/>
  <c r="H184" i="22"/>
  <c r="E184" i="22"/>
  <c r="AF184" i="22" s="1"/>
  <c r="D184" i="22"/>
  <c r="C184" i="22"/>
  <c r="AK183" i="22"/>
  <c r="AJ183" i="22"/>
  <c r="O183" i="22"/>
  <c r="N183" i="22"/>
  <c r="M183" i="22"/>
  <c r="L183" i="22"/>
  <c r="K183" i="22"/>
  <c r="J183" i="22"/>
  <c r="I183" i="22"/>
  <c r="AL183" i="22" s="1"/>
  <c r="H183" i="22"/>
  <c r="E183" i="22"/>
  <c r="AF183" i="22" s="1"/>
  <c r="D183" i="22"/>
  <c r="C183" i="22"/>
  <c r="AK182" i="22"/>
  <c r="AJ182" i="22"/>
  <c r="O182" i="22"/>
  <c r="N182" i="22"/>
  <c r="M182" i="22"/>
  <c r="L182" i="22"/>
  <c r="K182" i="22"/>
  <c r="J182" i="22"/>
  <c r="I182" i="22"/>
  <c r="AL182" i="22" s="1"/>
  <c r="H182" i="22"/>
  <c r="E182" i="22"/>
  <c r="AF182" i="22" s="1"/>
  <c r="D182" i="22"/>
  <c r="C182" i="22"/>
  <c r="AK181" i="22"/>
  <c r="AJ181" i="22"/>
  <c r="O181" i="22"/>
  <c r="N181" i="22"/>
  <c r="M181" i="22"/>
  <c r="L181" i="22"/>
  <c r="AP181" i="22" s="1"/>
  <c r="K181" i="22"/>
  <c r="J181" i="22"/>
  <c r="I181" i="22"/>
  <c r="AL181" i="22" s="1"/>
  <c r="H181" i="22"/>
  <c r="E181" i="22"/>
  <c r="AF181" i="22" s="1"/>
  <c r="D181" i="22"/>
  <c r="C181" i="22"/>
  <c r="AK180" i="22"/>
  <c r="AJ180" i="22"/>
  <c r="O180" i="22"/>
  <c r="N180" i="22"/>
  <c r="M180" i="22"/>
  <c r="L180" i="22"/>
  <c r="K180" i="22"/>
  <c r="J180" i="22"/>
  <c r="I180" i="22"/>
  <c r="AL180" i="22" s="1"/>
  <c r="H180" i="22"/>
  <c r="E180" i="22"/>
  <c r="AF180" i="22" s="1"/>
  <c r="D180" i="22"/>
  <c r="C180" i="22"/>
  <c r="AK179" i="22"/>
  <c r="AJ179" i="22"/>
  <c r="O179" i="22"/>
  <c r="N179" i="22"/>
  <c r="M179" i="22"/>
  <c r="L179" i="22"/>
  <c r="AP179" i="22" s="1"/>
  <c r="K179" i="22"/>
  <c r="J179" i="22"/>
  <c r="I179" i="22"/>
  <c r="AL179" i="22" s="1"/>
  <c r="H179" i="22"/>
  <c r="E179" i="22"/>
  <c r="AF179" i="22" s="1"/>
  <c r="D179" i="22"/>
  <c r="C179" i="22"/>
  <c r="AK178" i="22"/>
  <c r="AJ178" i="22"/>
  <c r="O178" i="22"/>
  <c r="N178" i="22"/>
  <c r="M178" i="22"/>
  <c r="L178" i="22"/>
  <c r="K178" i="22"/>
  <c r="J178" i="22"/>
  <c r="I178" i="22"/>
  <c r="AL178" i="22" s="1"/>
  <c r="H178" i="22"/>
  <c r="E178" i="22"/>
  <c r="AF178" i="22" s="1"/>
  <c r="D178" i="22"/>
  <c r="C178" i="22"/>
  <c r="AK177" i="22"/>
  <c r="AJ177" i="22"/>
  <c r="O177" i="22"/>
  <c r="N177" i="22"/>
  <c r="M177" i="22"/>
  <c r="L177" i="22"/>
  <c r="AE177" i="22" s="1"/>
  <c r="K177" i="22"/>
  <c r="J177" i="22"/>
  <c r="I177" i="22"/>
  <c r="AL177" i="22" s="1"/>
  <c r="H177" i="22"/>
  <c r="E177" i="22"/>
  <c r="AF177" i="22" s="1"/>
  <c r="D177" i="22"/>
  <c r="C177" i="22"/>
  <c r="AK176" i="22"/>
  <c r="AJ176" i="22"/>
  <c r="O176" i="22"/>
  <c r="N176" i="22"/>
  <c r="M176" i="22"/>
  <c r="L176" i="22"/>
  <c r="AP176" i="22" s="1"/>
  <c r="K176" i="22"/>
  <c r="J176" i="22"/>
  <c r="I176" i="22"/>
  <c r="AL176" i="22" s="1"/>
  <c r="H176" i="22"/>
  <c r="E176" i="22"/>
  <c r="AF176" i="22" s="1"/>
  <c r="D176" i="22"/>
  <c r="C176" i="22"/>
  <c r="AK175" i="22"/>
  <c r="AJ175" i="22"/>
  <c r="O175" i="22"/>
  <c r="N175" i="22"/>
  <c r="M175" i="22"/>
  <c r="L175" i="22"/>
  <c r="AP175" i="22" s="1"/>
  <c r="K175" i="22"/>
  <c r="J175" i="22"/>
  <c r="I175" i="22"/>
  <c r="AL175" i="22" s="1"/>
  <c r="H175" i="22"/>
  <c r="E175" i="22"/>
  <c r="AF175" i="22" s="1"/>
  <c r="D175" i="22"/>
  <c r="C175" i="22"/>
  <c r="AK174" i="22"/>
  <c r="AJ174" i="22"/>
  <c r="O174" i="22"/>
  <c r="N174" i="22"/>
  <c r="M174" i="22"/>
  <c r="L174" i="22"/>
  <c r="AE174" i="22" s="1"/>
  <c r="K174" i="22"/>
  <c r="J174" i="22"/>
  <c r="I174" i="22"/>
  <c r="AL174" i="22" s="1"/>
  <c r="H174" i="22"/>
  <c r="E174" i="22"/>
  <c r="AF174" i="22" s="1"/>
  <c r="D174" i="22"/>
  <c r="C174" i="22"/>
  <c r="AK173" i="22"/>
  <c r="AJ173" i="22"/>
  <c r="V1" i="22"/>
  <c r="O173" i="22"/>
  <c r="N173" i="22"/>
  <c r="M173" i="22"/>
  <c r="L173" i="22"/>
  <c r="AE173" i="22" s="1"/>
  <c r="K173" i="22"/>
  <c r="J173" i="22"/>
  <c r="I173" i="22"/>
  <c r="AL173" i="22" s="1"/>
  <c r="H173" i="22"/>
  <c r="E173" i="22"/>
  <c r="D173" i="22"/>
  <c r="C173" i="22"/>
  <c r="AK172" i="22"/>
  <c r="AJ172" i="22"/>
  <c r="O172" i="22"/>
  <c r="N172" i="22"/>
  <c r="M172" i="22"/>
  <c r="L172" i="22"/>
  <c r="K172" i="22"/>
  <c r="J172" i="22"/>
  <c r="I172" i="22"/>
  <c r="AL172" i="22" s="1"/>
  <c r="H172" i="22"/>
  <c r="E172" i="22"/>
  <c r="AF172" i="22" s="1"/>
  <c r="D172" i="22"/>
  <c r="C172" i="22"/>
  <c r="AK171" i="22"/>
  <c r="AJ171" i="22"/>
  <c r="O171" i="22"/>
  <c r="N171" i="22"/>
  <c r="M171" i="22"/>
  <c r="L171" i="22"/>
  <c r="AP171" i="22" s="1"/>
  <c r="K171" i="22"/>
  <c r="J171" i="22"/>
  <c r="I171" i="22"/>
  <c r="AL171" i="22" s="1"/>
  <c r="H171" i="22"/>
  <c r="E171" i="22"/>
  <c r="AF171" i="22" s="1"/>
  <c r="D171" i="22"/>
  <c r="C171" i="22"/>
  <c r="AK170" i="22"/>
  <c r="AJ170" i="22"/>
  <c r="O170" i="22"/>
  <c r="N170" i="22"/>
  <c r="M170" i="22"/>
  <c r="L170" i="22"/>
  <c r="K170" i="22"/>
  <c r="J170" i="22"/>
  <c r="I170" i="22"/>
  <c r="AL170" i="22" s="1"/>
  <c r="H170" i="22"/>
  <c r="E170" i="22"/>
  <c r="AF170" i="22" s="1"/>
  <c r="D170" i="22"/>
  <c r="C170" i="22"/>
  <c r="AK169" i="22"/>
  <c r="AJ169" i="22"/>
  <c r="O169" i="22"/>
  <c r="N169" i="22"/>
  <c r="M169" i="22"/>
  <c r="L169" i="22"/>
  <c r="K169" i="22"/>
  <c r="J169" i="22"/>
  <c r="I169" i="22"/>
  <c r="AL169" i="22" s="1"/>
  <c r="H169" i="22"/>
  <c r="E169" i="22"/>
  <c r="AF169" i="22" s="1"/>
  <c r="D169" i="22"/>
  <c r="C169" i="22"/>
  <c r="AK168" i="22"/>
  <c r="AJ168" i="22"/>
  <c r="O168" i="22"/>
  <c r="N168" i="22"/>
  <c r="M168" i="22"/>
  <c r="L168" i="22"/>
  <c r="AE168" i="22" s="1"/>
  <c r="K168" i="22"/>
  <c r="J168" i="22"/>
  <c r="I168" i="22"/>
  <c r="AL168" i="22" s="1"/>
  <c r="H168" i="22"/>
  <c r="E168" i="22"/>
  <c r="AF168" i="22" s="1"/>
  <c r="D168" i="22"/>
  <c r="C168" i="22"/>
  <c r="AK167" i="22"/>
  <c r="AJ167" i="22"/>
  <c r="O167" i="22"/>
  <c r="N167" i="22"/>
  <c r="M167" i="22"/>
  <c r="L167" i="22"/>
  <c r="AE167" i="22" s="1"/>
  <c r="K167" i="22"/>
  <c r="J167" i="22"/>
  <c r="I167" i="22"/>
  <c r="AL167" i="22" s="1"/>
  <c r="H167" i="22"/>
  <c r="E167" i="22"/>
  <c r="AF167" i="22" s="1"/>
  <c r="D167" i="22"/>
  <c r="C167" i="22"/>
  <c r="AK166" i="22"/>
  <c r="AJ166" i="22"/>
  <c r="O166" i="22"/>
  <c r="N166" i="22"/>
  <c r="M166" i="22"/>
  <c r="L166" i="22"/>
  <c r="AE166" i="22" s="1"/>
  <c r="K166" i="22"/>
  <c r="J166" i="22"/>
  <c r="I166" i="22"/>
  <c r="AL166" i="22" s="1"/>
  <c r="H166" i="22"/>
  <c r="E166" i="22"/>
  <c r="AF166" i="22" s="1"/>
  <c r="D166" i="22"/>
  <c r="C166" i="22"/>
  <c r="AK165" i="22"/>
  <c r="AJ165" i="22"/>
  <c r="O165" i="22"/>
  <c r="N165" i="22"/>
  <c r="M165" i="22"/>
  <c r="L165" i="22"/>
  <c r="AE165" i="22" s="1"/>
  <c r="K165" i="22"/>
  <c r="J165" i="22"/>
  <c r="I165" i="22"/>
  <c r="AL165" i="22" s="1"/>
  <c r="H165" i="22"/>
  <c r="E165" i="22"/>
  <c r="AF165" i="22" s="1"/>
  <c r="D165" i="22"/>
  <c r="C165" i="22"/>
  <c r="AK164" i="22"/>
  <c r="AJ164" i="22"/>
  <c r="O164" i="22"/>
  <c r="N164" i="22"/>
  <c r="M164" i="22"/>
  <c r="L164" i="22"/>
  <c r="AE164" i="22" s="1"/>
  <c r="K164" i="22"/>
  <c r="J164" i="22"/>
  <c r="I164" i="22"/>
  <c r="AL164" i="22" s="1"/>
  <c r="H164" i="22"/>
  <c r="E164" i="22"/>
  <c r="AF164" i="22" s="1"/>
  <c r="D164" i="22"/>
  <c r="C164" i="22"/>
  <c r="AK163" i="22"/>
  <c r="AJ163" i="22"/>
  <c r="O163" i="22"/>
  <c r="N163" i="22"/>
  <c r="M163" i="22"/>
  <c r="L163" i="22"/>
  <c r="AE163" i="22" s="1"/>
  <c r="K163" i="22"/>
  <c r="J163" i="22"/>
  <c r="I163" i="22"/>
  <c r="AL163" i="22" s="1"/>
  <c r="H163" i="22"/>
  <c r="E163" i="22"/>
  <c r="AF163" i="22" s="1"/>
  <c r="D163" i="22"/>
  <c r="C163" i="22"/>
  <c r="AK162" i="22"/>
  <c r="AJ162" i="22"/>
  <c r="O162" i="22"/>
  <c r="N162" i="22"/>
  <c r="M162" i="22"/>
  <c r="L162" i="22"/>
  <c r="AE162" i="22" s="1"/>
  <c r="K162" i="22"/>
  <c r="J162" i="22"/>
  <c r="I162" i="22"/>
  <c r="AL162" i="22" s="1"/>
  <c r="H162" i="22"/>
  <c r="E162" i="22"/>
  <c r="AF162" i="22" s="1"/>
  <c r="D162" i="22"/>
  <c r="C162" i="22"/>
  <c r="AK161" i="22"/>
  <c r="AJ161" i="22"/>
  <c r="O161" i="22"/>
  <c r="N161" i="22"/>
  <c r="M161" i="22"/>
  <c r="L161" i="22"/>
  <c r="AE161" i="22" s="1"/>
  <c r="K161" i="22"/>
  <c r="J161" i="22"/>
  <c r="I161" i="22"/>
  <c r="AL161" i="22" s="1"/>
  <c r="H161" i="22"/>
  <c r="E161" i="22"/>
  <c r="AF161" i="22" s="1"/>
  <c r="D161" i="22"/>
  <c r="C161" i="22"/>
  <c r="AK160" i="22"/>
  <c r="AJ160" i="22"/>
  <c r="O160" i="22"/>
  <c r="N160" i="22"/>
  <c r="M160" i="22"/>
  <c r="L160" i="22"/>
  <c r="AE160" i="22" s="1"/>
  <c r="K160" i="22"/>
  <c r="J160" i="22"/>
  <c r="I160" i="22"/>
  <c r="AL160" i="22" s="1"/>
  <c r="H160" i="22"/>
  <c r="E160" i="22"/>
  <c r="AF160" i="22" s="1"/>
  <c r="D160" i="22"/>
  <c r="C160" i="22"/>
  <c r="AK159" i="22"/>
  <c r="AJ159" i="22"/>
  <c r="O159" i="22"/>
  <c r="N159" i="22"/>
  <c r="M159" i="22"/>
  <c r="L159" i="22"/>
  <c r="AE159" i="22" s="1"/>
  <c r="K159" i="22"/>
  <c r="J159" i="22"/>
  <c r="I159" i="22"/>
  <c r="AL159" i="22" s="1"/>
  <c r="H159" i="22"/>
  <c r="E159" i="22"/>
  <c r="AF159" i="22" s="1"/>
  <c r="D159" i="22"/>
  <c r="C159" i="22"/>
  <c r="AK158" i="22"/>
  <c r="AJ158" i="22"/>
  <c r="O158" i="22"/>
  <c r="N158" i="22"/>
  <c r="M158" i="22"/>
  <c r="L158" i="22"/>
  <c r="AE158" i="22" s="1"/>
  <c r="K158" i="22"/>
  <c r="J158" i="22"/>
  <c r="I158" i="22"/>
  <c r="AL158" i="22" s="1"/>
  <c r="H158" i="22"/>
  <c r="E158" i="22"/>
  <c r="AF158" i="22" s="1"/>
  <c r="D158" i="22"/>
  <c r="C158" i="22"/>
  <c r="AK157" i="22"/>
  <c r="AJ157" i="22"/>
  <c r="O157" i="22"/>
  <c r="N157" i="22"/>
  <c r="M157" i="22"/>
  <c r="L157" i="22"/>
  <c r="AE157" i="22" s="1"/>
  <c r="K157" i="22"/>
  <c r="J157" i="22"/>
  <c r="I157" i="22"/>
  <c r="AL157" i="22" s="1"/>
  <c r="H157" i="22"/>
  <c r="E157" i="22"/>
  <c r="AF157" i="22" s="1"/>
  <c r="D157" i="22"/>
  <c r="C157" i="22"/>
  <c r="AK156" i="22"/>
  <c r="AJ156" i="22"/>
  <c r="O156" i="22"/>
  <c r="N156" i="22"/>
  <c r="M156" i="22"/>
  <c r="L156" i="22"/>
  <c r="AE156" i="22" s="1"/>
  <c r="K156" i="22"/>
  <c r="J156" i="22"/>
  <c r="I156" i="22"/>
  <c r="AL156" i="22" s="1"/>
  <c r="H156" i="22"/>
  <c r="E156" i="22"/>
  <c r="AF156" i="22" s="1"/>
  <c r="D156" i="22"/>
  <c r="C156" i="22"/>
  <c r="AK155" i="22"/>
  <c r="AJ155" i="22"/>
  <c r="O155" i="22"/>
  <c r="N155" i="22"/>
  <c r="M155" i="22"/>
  <c r="L155" i="22"/>
  <c r="AE155" i="22" s="1"/>
  <c r="K155" i="22"/>
  <c r="J155" i="22"/>
  <c r="I155" i="22"/>
  <c r="AL155" i="22" s="1"/>
  <c r="H155" i="22"/>
  <c r="E155" i="22"/>
  <c r="AF155" i="22" s="1"/>
  <c r="D155" i="22"/>
  <c r="C155" i="22"/>
  <c r="AK154" i="22"/>
  <c r="AJ154" i="22"/>
  <c r="O154" i="22"/>
  <c r="N154" i="22"/>
  <c r="M154" i="22"/>
  <c r="L154" i="22"/>
  <c r="AE154" i="22" s="1"/>
  <c r="K154" i="22"/>
  <c r="J154" i="22"/>
  <c r="I154" i="22"/>
  <c r="AL154" i="22" s="1"/>
  <c r="H154" i="22"/>
  <c r="E154" i="22"/>
  <c r="AF154" i="22" s="1"/>
  <c r="D154" i="22"/>
  <c r="C154" i="22"/>
  <c r="AK153" i="22"/>
  <c r="AJ153" i="22"/>
  <c r="O153" i="22"/>
  <c r="N153" i="22"/>
  <c r="M153" i="22"/>
  <c r="L153" i="22"/>
  <c r="AE153" i="22" s="1"/>
  <c r="K153" i="22"/>
  <c r="J153" i="22"/>
  <c r="I153" i="22"/>
  <c r="AL153" i="22" s="1"/>
  <c r="H153" i="22"/>
  <c r="E153" i="22"/>
  <c r="AF153" i="22" s="1"/>
  <c r="D153" i="22"/>
  <c r="C153" i="22"/>
  <c r="AK152" i="22"/>
  <c r="AJ152" i="22"/>
  <c r="O152" i="22"/>
  <c r="N152" i="22"/>
  <c r="M152" i="22"/>
  <c r="L152" i="22"/>
  <c r="AE152" i="22" s="1"/>
  <c r="K152" i="22"/>
  <c r="J152" i="22"/>
  <c r="I152" i="22"/>
  <c r="AL152" i="22" s="1"/>
  <c r="H152" i="22"/>
  <c r="E152" i="22"/>
  <c r="AF152" i="22" s="1"/>
  <c r="D152" i="22"/>
  <c r="C152" i="22"/>
  <c r="AK151" i="22"/>
  <c r="AJ151" i="22"/>
  <c r="O151" i="22"/>
  <c r="N151" i="22"/>
  <c r="M151" i="22"/>
  <c r="L151" i="22"/>
  <c r="AE151" i="22" s="1"/>
  <c r="K151" i="22"/>
  <c r="J151" i="22"/>
  <c r="I151" i="22"/>
  <c r="AL151" i="22" s="1"/>
  <c r="H151" i="22"/>
  <c r="E151" i="22"/>
  <c r="AF151" i="22" s="1"/>
  <c r="D151" i="22"/>
  <c r="C151" i="22"/>
  <c r="AK150" i="22"/>
  <c r="AJ150" i="22"/>
  <c r="O150" i="22"/>
  <c r="N150" i="22"/>
  <c r="M150" i="22"/>
  <c r="L150" i="22"/>
  <c r="AE150" i="22" s="1"/>
  <c r="K150" i="22"/>
  <c r="J150" i="22"/>
  <c r="I150" i="22"/>
  <c r="AL150" i="22" s="1"/>
  <c r="H150" i="22"/>
  <c r="E150" i="22"/>
  <c r="AF150" i="22" s="1"/>
  <c r="D150" i="22"/>
  <c r="C150" i="22"/>
  <c r="AK149" i="22"/>
  <c r="AJ149" i="22"/>
  <c r="O149" i="22"/>
  <c r="N149" i="22"/>
  <c r="M149" i="22"/>
  <c r="L149" i="22"/>
  <c r="AE149" i="22" s="1"/>
  <c r="K149" i="22"/>
  <c r="J149" i="22"/>
  <c r="I149" i="22"/>
  <c r="AL149" i="22" s="1"/>
  <c r="H149" i="22"/>
  <c r="E149" i="22"/>
  <c r="AF149" i="22" s="1"/>
  <c r="D149" i="22"/>
  <c r="C149" i="22"/>
  <c r="AK148" i="22"/>
  <c r="AJ148" i="22"/>
  <c r="O148" i="22"/>
  <c r="N148" i="22"/>
  <c r="M148" i="22"/>
  <c r="L148" i="22"/>
  <c r="AE148" i="22" s="1"/>
  <c r="K148" i="22"/>
  <c r="J148" i="22"/>
  <c r="I148" i="22"/>
  <c r="AL148" i="22" s="1"/>
  <c r="H148" i="22"/>
  <c r="E148" i="22"/>
  <c r="AF148" i="22" s="1"/>
  <c r="D148" i="22"/>
  <c r="C148" i="22"/>
  <c r="AK147" i="22"/>
  <c r="AJ147" i="22"/>
  <c r="O147" i="22"/>
  <c r="N147" i="22"/>
  <c r="M147" i="22"/>
  <c r="L147" i="22"/>
  <c r="AE147" i="22" s="1"/>
  <c r="K147" i="22"/>
  <c r="J147" i="22"/>
  <c r="I147" i="22"/>
  <c r="AL147" i="22" s="1"/>
  <c r="H147" i="22"/>
  <c r="E147" i="22"/>
  <c r="AF147" i="22" s="1"/>
  <c r="D147" i="22"/>
  <c r="C147" i="22"/>
  <c r="AK146" i="22"/>
  <c r="AJ146" i="22"/>
  <c r="O146" i="22"/>
  <c r="N146" i="22"/>
  <c r="M146" i="22"/>
  <c r="L146" i="22"/>
  <c r="AE146" i="22" s="1"/>
  <c r="K146" i="22"/>
  <c r="J146" i="22"/>
  <c r="I146" i="22"/>
  <c r="AL146" i="22" s="1"/>
  <c r="H146" i="22"/>
  <c r="E146" i="22"/>
  <c r="AF146" i="22" s="1"/>
  <c r="D146" i="22"/>
  <c r="C146" i="22"/>
  <c r="AK145" i="22"/>
  <c r="AJ145" i="22"/>
  <c r="O145" i="22"/>
  <c r="N145" i="22"/>
  <c r="M145" i="22"/>
  <c r="L145" i="22"/>
  <c r="AE145" i="22" s="1"/>
  <c r="K145" i="22"/>
  <c r="J145" i="22"/>
  <c r="I145" i="22"/>
  <c r="AL145" i="22" s="1"/>
  <c r="H145" i="22"/>
  <c r="E145" i="22"/>
  <c r="AF145" i="22" s="1"/>
  <c r="D145" i="22"/>
  <c r="C145" i="22"/>
  <c r="AK144" i="22"/>
  <c r="AJ144" i="22"/>
  <c r="O144" i="22"/>
  <c r="N144" i="22"/>
  <c r="M144" i="22"/>
  <c r="L144" i="22"/>
  <c r="AE144" i="22" s="1"/>
  <c r="K144" i="22"/>
  <c r="J144" i="22"/>
  <c r="I144" i="22"/>
  <c r="AL144" i="22" s="1"/>
  <c r="H144" i="22"/>
  <c r="E144" i="22"/>
  <c r="AF144" i="22" s="1"/>
  <c r="D144" i="22"/>
  <c r="C144" i="22"/>
  <c r="AK143" i="22"/>
  <c r="AJ143" i="22"/>
  <c r="O143" i="22"/>
  <c r="N143" i="22"/>
  <c r="M143" i="22"/>
  <c r="L143" i="22"/>
  <c r="AE143" i="22" s="1"/>
  <c r="K143" i="22"/>
  <c r="J143" i="22"/>
  <c r="I143" i="22"/>
  <c r="AL143" i="22" s="1"/>
  <c r="H143" i="22"/>
  <c r="E143" i="22"/>
  <c r="AF143" i="22" s="1"/>
  <c r="D143" i="22"/>
  <c r="C143" i="22"/>
  <c r="AK142" i="22"/>
  <c r="AJ142" i="22"/>
  <c r="O142" i="22"/>
  <c r="N142" i="22"/>
  <c r="M142" i="22"/>
  <c r="L142" i="22"/>
  <c r="AE142" i="22" s="1"/>
  <c r="K142" i="22"/>
  <c r="J142" i="22"/>
  <c r="I142" i="22"/>
  <c r="AL142" i="22" s="1"/>
  <c r="H142" i="22"/>
  <c r="E142" i="22"/>
  <c r="AF142" i="22" s="1"/>
  <c r="D142" i="22"/>
  <c r="C142" i="22"/>
  <c r="AK141" i="22"/>
  <c r="AJ141" i="22"/>
  <c r="O141" i="22"/>
  <c r="N141" i="22"/>
  <c r="M141" i="22"/>
  <c r="L141" i="22"/>
  <c r="AE141" i="22" s="1"/>
  <c r="K141" i="22"/>
  <c r="J141" i="22"/>
  <c r="I141" i="22"/>
  <c r="AL141" i="22" s="1"/>
  <c r="H141" i="22"/>
  <c r="E141" i="22"/>
  <c r="AF141" i="22" s="1"/>
  <c r="D141" i="22"/>
  <c r="C141" i="22"/>
  <c r="AK140" i="22"/>
  <c r="AJ140" i="22"/>
  <c r="O140" i="22"/>
  <c r="N140" i="22"/>
  <c r="M140" i="22"/>
  <c r="L140" i="22"/>
  <c r="AE140" i="22" s="1"/>
  <c r="K140" i="22"/>
  <c r="J140" i="22"/>
  <c r="I140" i="22"/>
  <c r="AL140" i="22" s="1"/>
  <c r="H140" i="22"/>
  <c r="E140" i="22"/>
  <c r="AF140" i="22" s="1"/>
  <c r="D140" i="22"/>
  <c r="C140" i="22"/>
  <c r="AK139" i="22"/>
  <c r="AJ139" i="22"/>
  <c r="O139" i="22"/>
  <c r="N139" i="22"/>
  <c r="M139" i="22"/>
  <c r="L139" i="22"/>
  <c r="AE139" i="22" s="1"/>
  <c r="K139" i="22"/>
  <c r="J139" i="22"/>
  <c r="I139" i="22"/>
  <c r="AL139" i="22" s="1"/>
  <c r="H139" i="22"/>
  <c r="E139" i="22"/>
  <c r="AF139" i="22" s="1"/>
  <c r="D139" i="22"/>
  <c r="C139" i="22"/>
  <c r="AK138" i="22"/>
  <c r="AJ138" i="22"/>
  <c r="O138" i="22"/>
  <c r="N138" i="22"/>
  <c r="M138" i="22"/>
  <c r="L138" i="22"/>
  <c r="AE138" i="22" s="1"/>
  <c r="K138" i="22"/>
  <c r="J138" i="22"/>
  <c r="I138" i="22"/>
  <c r="AL138" i="22" s="1"/>
  <c r="H138" i="22"/>
  <c r="E138" i="22"/>
  <c r="AF138" i="22" s="1"/>
  <c r="D138" i="22"/>
  <c r="C138" i="22"/>
  <c r="AK137" i="22"/>
  <c r="AJ137" i="22"/>
  <c r="O137" i="22"/>
  <c r="N137" i="22"/>
  <c r="M137" i="22"/>
  <c r="L137" i="22"/>
  <c r="AE137" i="22" s="1"/>
  <c r="K137" i="22"/>
  <c r="J137" i="22"/>
  <c r="I137" i="22"/>
  <c r="AL137" i="22" s="1"/>
  <c r="H137" i="22"/>
  <c r="E137" i="22"/>
  <c r="AF137" i="22" s="1"/>
  <c r="D137" i="22"/>
  <c r="C137" i="22"/>
  <c r="AK136" i="22"/>
  <c r="AJ136" i="22"/>
  <c r="O136" i="22"/>
  <c r="N136" i="22"/>
  <c r="M136" i="22"/>
  <c r="L136" i="22"/>
  <c r="AE136" i="22" s="1"/>
  <c r="K136" i="22"/>
  <c r="J136" i="22"/>
  <c r="I136" i="22"/>
  <c r="AL136" i="22" s="1"/>
  <c r="H136" i="22"/>
  <c r="E136" i="22"/>
  <c r="AF136" i="22" s="1"/>
  <c r="D136" i="22"/>
  <c r="C136" i="22"/>
  <c r="AK135" i="22"/>
  <c r="AJ135" i="22"/>
  <c r="O135" i="22"/>
  <c r="N135" i="22"/>
  <c r="M135" i="22"/>
  <c r="L135" i="22"/>
  <c r="AE135" i="22" s="1"/>
  <c r="K135" i="22"/>
  <c r="J135" i="22"/>
  <c r="I135" i="22"/>
  <c r="AL135" i="22" s="1"/>
  <c r="H135" i="22"/>
  <c r="E135" i="22"/>
  <c r="AF135" i="22" s="1"/>
  <c r="D135" i="22"/>
  <c r="C135" i="22"/>
  <c r="AK134" i="22"/>
  <c r="AJ134" i="22"/>
  <c r="O134" i="22"/>
  <c r="N134" i="22"/>
  <c r="M134" i="22"/>
  <c r="L134" i="22"/>
  <c r="AE134" i="22" s="1"/>
  <c r="K134" i="22"/>
  <c r="J134" i="22"/>
  <c r="I134" i="22"/>
  <c r="AL134" i="22" s="1"/>
  <c r="H134" i="22"/>
  <c r="E134" i="22"/>
  <c r="AF134" i="22" s="1"/>
  <c r="D134" i="22"/>
  <c r="C134" i="22"/>
  <c r="AK133" i="22"/>
  <c r="AJ133" i="22"/>
  <c r="O133" i="22"/>
  <c r="N133" i="22"/>
  <c r="M133" i="22"/>
  <c r="L133" i="22"/>
  <c r="AE133" i="22" s="1"/>
  <c r="K133" i="22"/>
  <c r="J133" i="22"/>
  <c r="I133" i="22"/>
  <c r="AL133" i="22" s="1"/>
  <c r="H133" i="22"/>
  <c r="E133" i="22"/>
  <c r="AF133" i="22" s="1"/>
  <c r="D133" i="22"/>
  <c r="C133" i="22"/>
  <c r="AK132" i="22"/>
  <c r="AJ132" i="22"/>
  <c r="O132" i="22"/>
  <c r="N132" i="22"/>
  <c r="M132" i="22"/>
  <c r="L132" i="22"/>
  <c r="AE132" i="22" s="1"/>
  <c r="K132" i="22"/>
  <c r="J132" i="22"/>
  <c r="I132" i="22"/>
  <c r="AL132" i="22" s="1"/>
  <c r="H132" i="22"/>
  <c r="E132" i="22"/>
  <c r="AF132" i="22" s="1"/>
  <c r="D132" i="22"/>
  <c r="C132" i="22"/>
  <c r="AK131" i="22"/>
  <c r="AJ131" i="22"/>
  <c r="O131" i="22"/>
  <c r="N131" i="22"/>
  <c r="M131" i="22"/>
  <c r="L131" i="22"/>
  <c r="AE131" i="22" s="1"/>
  <c r="K131" i="22"/>
  <c r="J131" i="22"/>
  <c r="I131" i="22"/>
  <c r="AL131" i="22" s="1"/>
  <c r="H131" i="22"/>
  <c r="E131" i="22"/>
  <c r="AF131" i="22" s="1"/>
  <c r="D131" i="22"/>
  <c r="C131" i="22"/>
  <c r="AK130" i="22"/>
  <c r="AJ130" i="22"/>
  <c r="O130" i="22"/>
  <c r="N130" i="22"/>
  <c r="M130" i="22"/>
  <c r="L130" i="22"/>
  <c r="AE130" i="22" s="1"/>
  <c r="K130" i="22"/>
  <c r="J130" i="22"/>
  <c r="I130" i="22"/>
  <c r="AL130" i="22" s="1"/>
  <c r="H130" i="22"/>
  <c r="E130" i="22"/>
  <c r="AF130" i="22" s="1"/>
  <c r="D130" i="22"/>
  <c r="C130" i="22"/>
  <c r="AK129" i="22"/>
  <c r="AJ129" i="22"/>
  <c r="O129" i="22"/>
  <c r="N129" i="22"/>
  <c r="M129" i="22"/>
  <c r="L129" i="22"/>
  <c r="AE129" i="22" s="1"/>
  <c r="K129" i="22"/>
  <c r="J129" i="22"/>
  <c r="I129" i="22"/>
  <c r="AL129" i="22" s="1"/>
  <c r="H129" i="22"/>
  <c r="E129" i="22"/>
  <c r="AF129" i="22" s="1"/>
  <c r="D129" i="22"/>
  <c r="C129" i="22"/>
  <c r="AK128" i="22"/>
  <c r="AJ128" i="22"/>
  <c r="O128" i="22"/>
  <c r="N128" i="22"/>
  <c r="M128" i="22"/>
  <c r="L128" i="22"/>
  <c r="AE128" i="22" s="1"/>
  <c r="K128" i="22"/>
  <c r="J128" i="22"/>
  <c r="I128" i="22"/>
  <c r="AL128" i="22" s="1"/>
  <c r="H128" i="22"/>
  <c r="E128" i="22"/>
  <c r="AF128" i="22" s="1"/>
  <c r="D128" i="22"/>
  <c r="C128" i="22"/>
  <c r="AK127" i="22"/>
  <c r="AJ127" i="22"/>
  <c r="O127" i="22"/>
  <c r="N127" i="22"/>
  <c r="M127" i="22"/>
  <c r="L127" i="22"/>
  <c r="AE127" i="22" s="1"/>
  <c r="K127" i="22"/>
  <c r="J127" i="22"/>
  <c r="I127" i="22"/>
  <c r="AL127" i="22" s="1"/>
  <c r="H127" i="22"/>
  <c r="E127" i="22"/>
  <c r="AF127" i="22" s="1"/>
  <c r="D127" i="22"/>
  <c r="C127" i="22"/>
  <c r="AK126" i="22"/>
  <c r="AJ126" i="22"/>
  <c r="O126" i="22"/>
  <c r="N126" i="22"/>
  <c r="M126" i="22"/>
  <c r="L126" i="22"/>
  <c r="AE126" i="22" s="1"/>
  <c r="K126" i="22"/>
  <c r="J126" i="22"/>
  <c r="I126" i="22"/>
  <c r="AL126" i="22" s="1"/>
  <c r="H126" i="22"/>
  <c r="E126" i="22"/>
  <c r="AF126" i="22" s="1"/>
  <c r="D126" i="22"/>
  <c r="C126" i="22"/>
  <c r="AK125" i="22"/>
  <c r="AJ125" i="22"/>
  <c r="O125" i="22"/>
  <c r="N125" i="22"/>
  <c r="M125" i="22"/>
  <c r="L125" i="22"/>
  <c r="AE125" i="22" s="1"/>
  <c r="K125" i="22"/>
  <c r="J125" i="22"/>
  <c r="I125" i="22"/>
  <c r="AL125" i="22" s="1"/>
  <c r="H125" i="22"/>
  <c r="E125" i="22"/>
  <c r="AF125" i="22" s="1"/>
  <c r="D125" i="22"/>
  <c r="C125" i="22"/>
  <c r="AK124" i="22"/>
  <c r="AJ124" i="22"/>
  <c r="O124" i="22"/>
  <c r="N124" i="22"/>
  <c r="M124" i="22"/>
  <c r="L124" i="22"/>
  <c r="AE124" i="22" s="1"/>
  <c r="K124" i="22"/>
  <c r="J124" i="22"/>
  <c r="I124" i="22"/>
  <c r="AL124" i="22" s="1"/>
  <c r="H124" i="22"/>
  <c r="E124" i="22"/>
  <c r="AF124" i="22" s="1"/>
  <c r="D124" i="22"/>
  <c r="C124" i="22"/>
  <c r="AK123" i="22"/>
  <c r="AJ123" i="22"/>
  <c r="O123" i="22"/>
  <c r="N123" i="22"/>
  <c r="M123" i="22"/>
  <c r="L123" i="22"/>
  <c r="AE123" i="22" s="1"/>
  <c r="K123" i="22"/>
  <c r="J123" i="22"/>
  <c r="I123" i="22"/>
  <c r="AL123" i="22" s="1"/>
  <c r="H123" i="22"/>
  <c r="E123" i="22"/>
  <c r="AF123" i="22" s="1"/>
  <c r="D123" i="22"/>
  <c r="C123" i="22"/>
  <c r="AK122" i="22"/>
  <c r="AJ122" i="22"/>
  <c r="O122" i="22"/>
  <c r="N122" i="22"/>
  <c r="M122" i="22"/>
  <c r="L122" i="22"/>
  <c r="AE122" i="22" s="1"/>
  <c r="K122" i="22"/>
  <c r="J122" i="22"/>
  <c r="I122" i="22"/>
  <c r="AL122" i="22" s="1"/>
  <c r="H122" i="22"/>
  <c r="E122" i="22"/>
  <c r="AF122" i="22" s="1"/>
  <c r="D122" i="22"/>
  <c r="C122" i="22"/>
  <c r="AK121" i="22"/>
  <c r="AJ121" i="22"/>
  <c r="O121" i="22"/>
  <c r="N121" i="22"/>
  <c r="M121" i="22"/>
  <c r="L121" i="22"/>
  <c r="AE121" i="22" s="1"/>
  <c r="K121" i="22"/>
  <c r="J121" i="22"/>
  <c r="I121" i="22"/>
  <c r="AL121" i="22" s="1"/>
  <c r="H121" i="22"/>
  <c r="E121" i="22"/>
  <c r="AF121" i="22" s="1"/>
  <c r="D121" i="22"/>
  <c r="C121" i="22"/>
  <c r="AK120" i="22"/>
  <c r="AJ120" i="22"/>
  <c r="O120" i="22"/>
  <c r="N120" i="22"/>
  <c r="M120" i="22"/>
  <c r="L120" i="22"/>
  <c r="AE120" i="22" s="1"/>
  <c r="K120" i="22"/>
  <c r="J120" i="22"/>
  <c r="I120" i="22"/>
  <c r="AL120" i="22" s="1"/>
  <c r="H120" i="22"/>
  <c r="E120" i="22"/>
  <c r="AF120" i="22" s="1"/>
  <c r="D120" i="22"/>
  <c r="C120" i="22"/>
  <c r="AK119" i="22"/>
  <c r="AJ119" i="22"/>
  <c r="O119" i="22"/>
  <c r="N119" i="22"/>
  <c r="M119" i="22"/>
  <c r="L119" i="22"/>
  <c r="AE119" i="22" s="1"/>
  <c r="K119" i="22"/>
  <c r="J119" i="22"/>
  <c r="I119" i="22"/>
  <c r="AL119" i="22" s="1"/>
  <c r="H119" i="22"/>
  <c r="E119" i="22"/>
  <c r="AF119" i="22" s="1"/>
  <c r="D119" i="22"/>
  <c r="C119" i="22"/>
  <c r="AK118" i="22"/>
  <c r="AJ118" i="22"/>
  <c r="O118" i="22"/>
  <c r="N118" i="22"/>
  <c r="M118" i="22"/>
  <c r="L118" i="22"/>
  <c r="AE118" i="22" s="1"/>
  <c r="K118" i="22"/>
  <c r="J118" i="22"/>
  <c r="I118" i="22"/>
  <c r="AL118" i="22" s="1"/>
  <c r="H118" i="22"/>
  <c r="E118" i="22"/>
  <c r="AF118" i="22" s="1"/>
  <c r="D118" i="22"/>
  <c r="C118" i="22"/>
  <c r="AK117" i="22"/>
  <c r="AJ117" i="22"/>
  <c r="O117" i="22"/>
  <c r="N117" i="22"/>
  <c r="M117" i="22"/>
  <c r="L117" i="22"/>
  <c r="AE117" i="22" s="1"/>
  <c r="K117" i="22"/>
  <c r="J117" i="22"/>
  <c r="I117" i="22"/>
  <c r="AL117" i="22" s="1"/>
  <c r="H117" i="22"/>
  <c r="E117" i="22"/>
  <c r="AF117" i="22" s="1"/>
  <c r="D117" i="22"/>
  <c r="C117" i="22"/>
  <c r="AK116" i="22"/>
  <c r="AJ116" i="22"/>
  <c r="O116" i="22"/>
  <c r="N116" i="22"/>
  <c r="M116" i="22"/>
  <c r="L116" i="22"/>
  <c r="AE116" i="22" s="1"/>
  <c r="K116" i="22"/>
  <c r="J116" i="22"/>
  <c r="I116" i="22"/>
  <c r="AL116" i="22" s="1"/>
  <c r="H116" i="22"/>
  <c r="E116" i="22"/>
  <c r="AF116" i="22" s="1"/>
  <c r="D116" i="22"/>
  <c r="C116" i="22"/>
  <c r="AK115" i="22"/>
  <c r="AJ115" i="22"/>
  <c r="O115" i="22"/>
  <c r="N115" i="22"/>
  <c r="M115" i="22"/>
  <c r="L115" i="22"/>
  <c r="AE115" i="22" s="1"/>
  <c r="K115" i="22"/>
  <c r="J115" i="22"/>
  <c r="I115" i="22"/>
  <c r="AL115" i="22" s="1"/>
  <c r="H115" i="22"/>
  <c r="E115" i="22"/>
  <c r="AF115" i="22" s="1"/>
  <c r="D115" i="22"/>
  <c r="C115" i="22"/>
  <c r="AK114" i="22"/>
  <c r="AJ114" i="22"/>
  <c r="O114" i="22"/>
  <c r="N114" i="22"/>
  <c r="M114" i="22"/>
  <c r="L114" i="22"/>
  <c r="AE114" i="22" s="1"/>
  <c r="K114" i="22"/>
  <c r="J114" i="22"/>
  <c r="I114" i="22"/>
  <c r="AL114" i="22" s="1"/>
  <c r="H114" i="22"/>
  <c r="E114" i="22"/>
  <c r="AF114" i="22" s="1"/>
  <c r="D114" i="22"/>
  <c r="C114" i="22"/>
  <c r="AK113" i="22"/>
  <c r="AJ113" i="22"/>
  <c r="O113" i="22"/>
  <c r="N113" i="22"/>
  <c r="M113" i="22"/>
  <c r="L113" i="22"/>
  <c r="AE113" i="22" s="1"/>
  <c r="K113" i="22"/>
  <c r="J113" i="22"/>
  <c r="I113" i="22"/>
  <c r="AL113" i="22" s="1"/>
  <c r="H113" i="22"/>
  <c r="E113" i="22"/>
  <c r="AF113" i="22" s="1"/>
  <c r="D113" i="22"/>
  <c r="C113" i="22"/>
  <c r="AK112" i="22"/>
  <c r="AJ112" i="22"/>
  <c r="O112" i="22"/>
  <c r="N112" i="22"/>
  <c r="M112" i="22"/>
  <c r="L112" i="22"/>
  <c r="AE112" i="22" s="1"/>
  <c r="K112" i="22"/>
  <c r="J112" i="22"/>
  <c r="I112" i="22"/>
  <c r="AL112" i="22" s="1"/>
  <c r="H112" i="22"/>
  <c r="E112" i="22"/>
  <c r="AF112" i="22" s="1"/>
  <c r="D112" i="22"/>
  <c r="C112" i="22"/>
  <c r="AK111" i="22"/>
  <c r="AJ111" i="22"/>
  <c r="O111" i="22"/>
  <c r="N111" i="22"/>
  <c r="M111" i="22"/>
  <c r="L111" i="22"/>
  <c r="AE111" i="22" s="1"/>
  <c r="K111" i="22"/>
  <c r="J111" i="22"/>
  <c r="I111" i="22"/>
  <c r="AL111" i="22" s="1"/>
  <c r="H111" i="22"/>
  <c r="E111" i="22"/>
  <c r="AF111" i="22" s="1"/>
  <c r="D111" i="22"/>
  <c r="C111" i="22"/>
  <c r="AK110" i="22"/>
  <c r="AJ110" i="22"/>
  <c r="O110" i="22"/>
  <c r="N110" i="22"/>
  <c r="M110" i="22"/>
  <c r="L110" i="22"/>
  <c r="AE110" i="22" s="1"/>
  <c r="K110" i="22"/>
  <c r="J110" i="22"/>
  <c r="I110" i="22"/>
  <c r="AL110" i="22" s="1"/>
  <c r="H110" i="22"/>
  <c r="E110" i="22"/>
  <c r="AF110" i="22" s="1"/>
  <c r="D110" i="22"/>
  <c r="C110" i="22"/>
  <c r="AK109" i="22"/>
  <c r="AJ109" i="22"/>
  <c r="O109" i="22"/>
  <c r="N109" i="22"/>
  <c r="M109" i="22"/>
  <c r="L109" i="22"/>
  <c r="AP109" i="22" s="1"/>
  <c r="K109" i="22"/>
  <c r="J109" i="22"/>
  <c r="I109" i="22"/>
  <c r="AL109" i="22" s="1"/>
  <c r="H109" i="22"/>
  <c r="E109" i="22"/>
  <c r="AF109" i="22" s="1"/>
  <c r="D109" i="22"/>
  <c r="C109" i="22"/>
  <c r="AK108" i="22"/>
  <c r="AJ108" i="22"/>
  <c r="O108" i="22"/>
  <c r="N108" i="22"/>
  <c r="M108" i="22"/>
  <c r="L108" i="22"/>
  <c r="AP108" i="22" s="1"/>
  <c r="K108" i="22"/>
  <c r="J108" i="22"/>
  <c r="I108" i="22"/>
  <c r="AL108" i="22" s="1"/>
  <c r="H108" i="22"/>
  <c r="E108" i="22"/>
  <c r="AF108" i="22" s="1"/>
  <c r="D108" i="22"/>
  <c r="C108" i="22"/>
  <c r="AK107" i="22"/>
  <c r="AJ107" i="22"/>
  <c r="O107" i="22"/>
  <c r="N107" i="22"/>
  <c r="M107" i="22"/>
  <c r="L107" i="22"/>
  <c r="AP107" i="22" s="1"/>
  <c r="K107" i="22"/>
  <c r="J107" i="22"/>
  <c r="I107" i="22"/>
  <c r="AL107" i="22" s="1"/>
  <c r="AS107" i="22" s="1"/>
  <c r="H107" i="22"/>
  <c r="E107" i="22"/>
  <c r="AF107" i="22" s="1"/>
  <c r="D107" i="22"/>
  <c r="C107" i="22"/>
  <c r="AK106" i="22"/>
  <c r="AJ106" i="22"/>
  <c r="O106" i="22"/>
  <c r="N106" i="22"/>
  <c r="M106" i="22"/>
  <c r="L106" i="22"/>
  <c r="AP106" i="22" s="1"/>
  <c r="K106" i="22"/>
  <c r="J106" i="22"/>
  <c r="I106" i="22"/>
  <c r="AL106" i="22" s="1"/>
  <c r="H106" i="22"/>
  <c r="E106" i="22"/>
  <c r="AF106" i="22" s="1"/>
  <c r="D106" i="22"/>
  <c r="C106" i="22"/>
  <c r="AK105" i="22"/>
  <c r="AJ105" i="22"/>
  <c r="O105" i="22"/>
  <c r="N105" i="22"/>
  <c r="M105" i="22"/>
  <c r="L105" i="22"/>
  <c r="AP105" i="22" s="1"/>
  <c r="K105" i="22"/>
  <c r="J105" i="22"/>
  <c r="I105" i="22"/>
  <c r="AL105" i="22" s="1"/>
  <c r="H105" i="22"/>
  <c r="E105" i="22"/>
  <c r="AF105" i="22" s="1"/>
  <c r="D105" i="22"/>
  <c r="C105" i="22"/>
  <c r="AK104" i="22"/>
  <c r="AJ104" i="22"/>
  <c r="O104" i="22"/>
  <c r="N104" i="22"/>
  <c r="M104" i="22"/>
  <c r="L104" i="22"/>
  <c r="AP104" i="22" s="1"/>
  <c r="K104" i="22"/>
  <c r="J104" i="22"/>
  <c r="I104" i="22"/>
  <c r="AL104" i="22" s="1"/>
  <c r="H104" i="22"/>
  <c r="E104" i="22"/>
  <c r="AF104" i="22" s="1"/>
  <c r="D104" i="22"/>
  <c r="C104" i="22"/>
  <c r="AK103" i="22"/>
  <c r="AJ103" i="22"/>
  <c r="O103" i="22"/>
  <c r="N103" i="22"/>
  <c r="M103" i="22"/>
  <c r="L103" i="22"/>
  <c r="AP103" i="22" s="1"/>
  <c r="K103" i="22"/>
  <c r="J103" i="22"/>
  <c r="I103" i="22"/>
  <c r="AL103" i="22" s="1"/>
  <c r="AS103" i="22" s="1"/>
  <c r="H103" i="22"/>
  <c r="E103" i="22"/>
  <c r="AF103" i="22" s="1"/>
  <c r="D103" i="22"/>
  <c r="C103" i="22"/>
  <c r="AK102" i="22"/>
  <c r="AJ102" i="22"/>
  <c r="O102" i="22"/>
  <c r="N102" i="22"/>
  <c r="M102" i="22"/>
  <c r="L102" i="22"/>
  <c r="AP102" i="22" s="1"/>
  <c r="K102" i="22"/>
  <c r="J102" i="22"/>
  <c r="I102" i="22"/>
  <c r="AL102" i="22" s="1"/>
  <c r="H102" i="22"/>
  <c r="E102" i="22"/>
  <c r="AF102" i="22" s="1"/>
  <c r="D102" i="22"/>
  <c r="C102" i="22"/>
  <c r="AK101" i="22"/>
  <c r="AJ101" i="22"/>
  <c r="O101" i="22"/>
  <c r="N101" i="22"/>
  <c r="M101" i="22"/>
  <c r="L101" i="22"/>
  <c r="AP101" i="22" s="1"/>
  <c r="K101" i="22"/>
  <c r="J101" i="22"/>
  <c r="I101" i="22"/>
  <c r="AL101" i="22" s="1"/>
  <c r="H101" i="22"/>
  <c r="E101" i="22"/>
  <c r="AF101" i="22" s="1"/>
  <c r="D101" i="22"/>
  <c r="C101" i="22"/>
  <c r="AK100" i="22"/>
  <c r="AJ100" i="22"/>
  <c r="O100" i="22"/>
  <c r="N100" i="22"/>
  <c r="M100" i="22"/>
  <c r="L100" i="22"/>
  <c r="AP100" i="22" s="1"/>
  <c r="K100" i="22"/>
  <c r="J100" i="22"/>
  <c r="I100" i="22"/>
  <c r="AL100" i="22" s="1"/>
  <c r="H100" i="22"/>
  <c r="E100" i="22"/>
  <c r="AF100" i="22" s="1"/>
  <c r="D100" i="22"/>
  <c r="C100" i="22"/>
  <c r="AK99" i="22"/>
  <c r="AJ99" i="22"/>
  <c r="O99" i="22"/>
  <c r="N99" i="22"/>
  <c r="M99" i="22"/>
  <c r="L99" i="22"/>
  <c r="AP99" i="22" s="1"/>
  <c r="K99" i="22"/>
  <c r="J99" i="22"/>
  <c r="I99" i="22"/>
  <c r="AL99" i="22" s="1"/>
  <c r="AS99" i="22" s="1"/>
  <c r="H99" i="22"/>
  <c r="E99" i="22"/>
  <c r="AF99" i="22" s="1"/>
  <c r="D99" i="22"/>
  <c r="C99" i="22"/>
  <c r="AK98" i="22"/>
  <c r="AJ98" i="22"/>
  <c r="O98" i="22"/>
  <c r="N98" i="22"/>
  <c r="M98" i="22"/>
  <c r="L98" i="22"/>
  <c r="AP98" i="22" s="1"/>
  <c r="K98" i="22"/>
  <c r="J98" i="22"/>
  <c r="I98" i="22"/>
  <c r="AL98" i="22" s="1"/>
  <c r="H98" i="22"/>
  <c r="E98" i="22"/>
  <c r="AF98" i="22" s="1"/>
  <c r="D98" i="22"/>
  <c r="C98" i="22"/>
  <c r="AK97" i="22"/>
  <c r="AJ97" i="22"/>
  <c r="O97" i="22"/>
  <c r="N97" i="22"/>
  <c r="M97" i="22"/>
  <c r="L97" i="22"/>
  <c r="AP97" i="22" s="1"/>
  <c r="K97" i="22"/>
  <c r="J97" i="22"/>
  <c r="I97" i="22"/>
  <c r="AL97" i="22" s="1"/>
  <c r="H97" i="22"/>
  <c r="E97" i="22"/>
  <c r="AF97" i="22" s="1"/>
  <c r="D97" i="22"/>
  <c r="C97" i="22"/>
  <c r="AK96" i="22"/>
  <c r="AJ96" i="22"/>
  <c r="O96" i="22"/>
  <c r="N96" i="22"/>
  <c r="M96" i="22"/>
  <c r="L96" i="22"/>
  <c r="AP96" i="22" s="1"/>
  <c r="K96" i="22"/>
  <c r="J96" i="22"/>
  <c r="I96" i="22"/>
  <c r="AL96" i="22" s="1"/>
  <c r="H96" i="22"/>
  <c r="E96" i="22"/>
  <c r="AF96" i="22" s="1"/>
  <c r="D96" i="22"/>
  <c r="C96" i="22"/>
  <c r="AK95" i="22"/>
  <c r="AJ95" i="22"/>
  <c r="O95" i="22"/>
  <c r="N95" i="22"/>
  <c r="M95" i="22"/>
  <c r="L95" i="22"/>
  <c r="AP95" i="22" s="1"/>
  <c r="K95" i="22"/>
  <c r="J95" i="22"/>
  <c r="I95" i="22"/>
  <c r="AL95" i="22" s="1"/>
  <c r="AS95" i="22" s="1"/>
  <c r="H95" i="22"/>
  <c r="E95" i="22"/>
  <c r="AF95" i="22" s="1"/>
  <c r="D95" i="22"/>
  <c r="C95" i="22"/>
  <c r="AK94" i="22"/>
  <c r="AJ94" i="22"/>
  <c r="O94" i="22"/>
  <c r="N94" i="22"/>
  <c r="M94" i="22"/>
  <c r="L94" i="22"/>
  <c r="AP94" i="22" s="1"/>
  <c r="K94" i="22"/>
  <c r="J94" i="22"/>
  <c r="I94" i="22"/>
  <c r="AL94" i="22" s="1"/>
  <c r="H94" i="22"/>
  <c r="E94" i="22"/>
  <c r="AF94" i="22" s="1"/>
  <c r="D94" i="22"/>
  <c r="C94" i="22"/>
  <c r="AK93" i="22"/>
  <c r="AJ93" i="22"/>
  <c r="O93" i="22"/>
  <c r="N93" i="22"/>
  <c r="M93" i="22"/>
  <c r="L93" i="22"/>
  <c r="AP93" i="22" s="1"/>
  <c r="K93" i="22"/>
  <c r="J93" i="22"/>
  <c r="I93" i="22"/>
  <c r="AL93" i="22" s="1"/>
  <c r="H93" i="22"/>
  <c r="E93" i="22"/>
  <c r="AF93" i="22" s="1"/>
  <c r="D93" i="22"/>
  <c r="C93" i="22"/>
  <c r="AK92" i="22"/>
  <c r="AJ92" i="22"/>
  <c r="O92" i="22"/>
  <c r="N92" i="22"/>
  <c r="M92" i="22"/>
  <c r="L92" i="22"/>
  <c r="AP92" i="22" s="1"/>
  <c r="K92" i="22"/>
  <c r="J92" i="22"/>
  <c r="I92" i="22"/>
  <c r="AL92" i="22" s="1"/>
  <c r="H92" i="22"/>
  <c r="E92" i="22"/>
  <c r="AF92" i="22" s="1"/>
  <c r="D92" i="22"/>
  <c r="C92" i="22"/>
  <c r="AK91" i="22"/>
  <c r="AJ91" i="22"/>
  <c r="O91" i="22"/>
  <c r="N91" i="22"/>
  <c r="M91" i="22"/>
  <c r="L91" i="22"/>
  <c r="AP91" i="22" s="1"/>
  <c r="K91" i="22"/>
  <c r="J91" i="22"/>
  <c r="I91" i="22"/>
  <c r="AL91" i="22" s="1"/>
  <c r="H91" i="22"/>
  <c r="E91" i="22"/>
  <c r="AF91" i="22" s="1"/>
  <c r="D91" i="22"/>
  <c r="C91" i="22"/>
  <c r="AK90" i="22"/>
  <c r="AJ90" i="22"/>
  <c r="O90" i="22"/>
  <c r="N90" i="22"/>
  <c r="M90" i="22"/>
  <c r="L90" i="22"/>
  <c r="AP90" i="22" s="1"/>
  <c r="K90" i="22"/>
  <c r="J90" i="22"/>
  <c r="I90" i="22"/>
  <c r="AL90" i="22" s="1"/>
  <c r="H90" i="22"/>
  <c r="E90" i="22"/>
  <c r="AF90" i="22" s="1"/>
  <c r="D90" i="22"/>
  <c r="C90" i="22"/>
  <c r="AK89" i="22"/>
  <c r="AJ89" i="22"/>
  <c r="O89" i="22"/>
  <c r="N89" i="22"/>
  <c r="M89" i="22"/>
  <c r="L89" i="22"/>
  <c r="AP89" i="22" s="1"/>
  <c r="K89" i="22"/>
  <c r="J89" i="22"/>
  <c r="I89" i="22"/>
  <c r="AL89" i="22" s="1"/>
  <c r="H89" i="22"/>
  <c r="E89" i="22"/>
  <c r="AF89" i="22" s="1"/>
  <c r="D89" i="22"/>
  <c r="C89" i="22"/>
  <c r="AK88" i="22"/>
  <c r="AJ88" i="22"/>
  <c r="O88" i="22"/>
  <c r="N88" i="22"/>
  <c r="M88" i="22"/>
  <c r="L88" i="22"/>
  <c r="AP88" i="22" s="1"/>
  <c r="K88" i="22"/>
  <c r="J88" i="22"/>
  <c r="I88" i="22"/>
  <c r="AL88" i="22" s="1"/>
  <c r="H88" i="22"/>
  <c r="E88" i="22"/>
  <c r="AF88" i="22" s="1"/>
  <c r="D88" i="22"/>
  <c r="C88" i="22"/>
  <c r="AK87" i="22"/>
  <c r="AJ87" i="22"/>
  <c r="O87" i="22"/>
  <c r="N87" i="22"/>
  <c r="M87" i="22"/>
  <c r="L87" i="22"/>
  <c r="AP87" i="22" s="1"/>
  <c r="K87" i="22"/>
  <c r="J87" i="22"/>
  <c r="I87" i="22"/>
  <c r="AL87" i="22" s="1"/>
  <c r="AS87" i="22" s="1"/>
  <c r="H87" i="22"/>
  <c r="E87" i="22"/>
  <c r="AF87" i="22" s="1"/>
  <c r="D87" i="22"/>
  <c r="C87" i="22"/>
  <c r="AK86" i="22"/>
  <c r="AJ86" i="22"/>
  <c r="O86" i="22"/>
  <c r="N86" i="22"/>
  <c r="M86" i="22"/>
  <c r="L86" i="22"/>
  <c r="AP86" i="22" s="1"/>
  <c r="K86" i="22"/>
  <c r="J86" i="22"/>
  <c r="I86" i="22"/>
  <c r="AL86" i="22" s="1"/>
  <c r="H86" i="22"/>
  <c r="E86" i="22"/>
  <c r="AF86" i="22" s="1"/>
  <c r="D86" i="22"/>
  <c r="C86" i="22"/>
  <c r="AK85" i="22"/>
  <c r="AJ85" i="22"/>
  <c r="O85" i="22"/>
  <c r="N85" i="22"/>
  <c r="M85" i="22"/>
  <c r="L85" i="22"/>
  <c r="AP85" i="22" s="1"/>
  <c r="K85" i="22"/>
  <c r="J85" i="22"/>
  <c r="I85" i="22"/>
  <c r="AL85" i="22" s="1"/>
  <c r="H85" i="22"/>
  <c r="E85" i="22"/>
  <c r="AF85" i="22" s="1"/>
  <c r="D85" i="22"/>
  <c r="C85" i="22"/>
  <c r="AK84" i="22"/>
  <c r="AJ84" i="22"/>
  <c r="O84" i="22"/>
  <c r="N84" i="22"/>
  <c r="M84" i="22"/>
  <c r="L84" i="22"/>
  <c r="AP84" i="22" s="1"/>
  <c r="K84" i="22"/>
  <c r="J84" i="22"/>
  <c r="I84" i="22"/>
  <c r="AL84" i="22" s="1"/>
  <c r="H84" i="22"/>
  <c r="E84" i="22"/>
  <c r="AF84" i="22" s="1"/>
  <c r="D84" i="22"/>
  <c r="C84" i="22"/>
  <c r="AK83" i="22"/>
  <c r="AJ83" i="22"/>
  <c r="O83" i="22"/>
  <c r="N83" i="22"/>
  <c r="M83" i="22"/>
  <c r="L83" i="22"/>
  <c r="AP83" i="22" s="1"/>
  <c r="K83" i="22"/>
  <c r="J83" i="22"/>
  <c r="I83" i="22"/>
  <c r="AL83" i="22" s="1"/>
  <c r="AS83" i="22" s="1"/>
  <c r="H83" i="22"/>
  <c r="E83" i="22"/>
  <c r="AF83" i="22" s="1"/>
  <c r="D83" i="22"/>
  <c r="C83" i="22"/>
  <c r="AK82" i="22"/>
  <c r="AJ82" i="22"/>
  <c r="O82" i="22"/>
  <c r="N82" i="22"/>
  <c r="M82" i="22"/>
  <c r="L82" i="22"/>
  <c r="AP82" i="22" s="1"/>
  <c r="K82" i="22"/>
  <c r="J82" i="22"/>
  <c r="I82" i="22"/>
  <c r="AL82" i="22" s="1"/>
  <c r="H82" i="22"/>
  <c r="E82" i="22"/>
  <c r="AF82" i="22" s="1"/>
  <c r="D82" i="22"/>
  <c r="C82" i="22"/>
  <c r="AK81" i="22"/>
  <c r="AJ81" i="22"/>
  <c r="O81" i="22"/>
  <c r="N81" i="22"/>
  <c r="M81" i="22"/>
  <c r="L81" i="22"/>
  <c r="AP81" i="22" s="1"/>
  <c r="K81" i="22"/>
  <c r="J81" i="22"/>
  <c r="I81" i="22"/>
  <c r="AL81" i="22" s="1"/>
  <c r="H81" i="22"/>
  <c r="E81" i="22"/>
  <c r="AF81" i="22" s="1"/>
  <c r="D81" i="22"/>
  <c r="C81" i="22"/>
  <c r="AK80" i="22"/>
  <c r="AJ80" i="22"/>
  <c r="O80" i="22"/>
  <c r="N80" i="22"/>
  <c r="M80" i="22"/>
  <c r="L80" i="22"/>
  <c r="AP80" i="22" s="1"/>
  <c r="K80" i="22"/>
  <c r="J80" i="22"/>
  <c r="I80" i="22"/>
  <c r="AL80" i="22" s="1"/>
  <c r="H80" i="22"/>
  <c r="E80" i="22"/>
  <c r="AF80" i="22" s="1"/>
  <c r="D80" i="22"/>
  <c r="C80" i="22"/>
  <c r="AK79" i="22"/>
  <c r="AJ79" i="22"/>
  <c r="O79" i="22"/>
  <c r="N79" i="22"/>
  <c r="M79" i="22"/>
  <c r="L79" i="22"/>
  <c r="AP79" i="22" s="1"/>
  <c r="K79" i="22"/>
  <c r="J79" i="22"/>
  <c r="I79" i="22"/>
  <c r="AL79" i="22" s="1"/>
  <c r="H79" i="22"/>
  <c r="E79" i="22"/>
  <c r="AF79" i="22" s="1"/>
  <c r="D79" i="22"/>
  <c r="C79" i="22"/>
  <c r="AK78" i="22"/>
  <c r="AJ78" i="22"/>
  <c r="O78" i="22"/>
  <c r="N78" i="22"/>
  <c r="M78" i="22"/>
  <c r="L78" i="22"/>
  <c r="AP78" i="22" s="1"/>
  <c r="K78" i="22"/>
  <c r="J78" i="22"/>
  <c r="I78" i="22"/>
  <c r="AL78" i="22" s="1"/>
  <c r="H78" i="22"/>
  <c r="E78" i="22"/>
  <c r="AF78" i="22" s="1"/>
  <c r="D78" i="22"/>
  <c r="C78" i="22"/>
  <c r="AK77" i="22"/>
  <c r="AJ77" i="22"/>
  <c r="O77" i="22"/>
  <c r="N77" i="22"/>
  <c r="M77" i="22"/>
  <c r="L77" i="22"/>
  <c r="AP77" i="22" s="1"/>
  <c r="K77" i="22"/>
  <c r="J77" i="22"/>
  <c r="I77" i="22"/>
  <c r="AL77" i="22" s="1"/>
  <c r="H77" i="22"/>
  <c r="E77" i="22"/>
  <c r="AF77" i="22" s="1"/>
  <c r="D77" i="22"/>
  <c r="C77" i="22"/>
  <c r="AK76" i="22"/>
  <c r="AJ76" i="22"/>
  <c r="O76" i="22"/>
  <c r="N76" i="22"/>
  <c r="M76" i="22"/>
  <c r="L76" i="22"/>
  <c r="AP76" i="22" s="1"/>
  <c r="K76" i="22"/>
  <c r="J76" i="22"/>
  <c r="I76" i="22"/>
  <c r="AL76" i="22" s="1"/>
  <c r="H76" i="22"/>
  <c r="E76" i="22"/>
  <c r="AF76" i="22" s="1"/>
  <c r="D76" i="22"/>
  <c r="C76" i="22"/>
  <c r="AK75" i="22"/>
  <c r="AJ75" i="22"/>
  <c r="O75" i="22"/>
  <c r="N75" i="22"/>
  <c r="M75" i="22"/>
  <c r="L75" i="22"/>
  <c r="AP75" i="22" s="1"/>
  <c r="K75" i="22"/>
  <c r="J75" i="22"/>
  <c r="I75" i="22"/>
  <c r="AL75" i="22" s="1"/>
  <c r="AS75" i="22" s="1"/>
  <c r="H75" i="22"/>
  <c r="E75" i="22"/>
  <c r="AF75" i="22" s="1"/>
  <c r="D75" i="22"/>
  <c r="C75" i="22"/>
  <c r="AK74" i="22"/>
  <c r="AJ74" i="22"/>
  <c r="O74" i="22"/>
  <c r="N74" i="22"/>
  <c r="M74" i="22"/>
  <c r="L74" i="22"/>
  <c r="AP74" i="22" s="1"/>
  <c r="K74" i="22"/>
  <c r="J74" i="22"/>
  <c r="I74" i="22"/>
  <c r="AL74" i="22" s="1"/>
  <c r="AS74" i="22" s="1"/>
  <c r="H74" i="22"/>
  <c r="E74" i="22"/>
  <c r="AF74" i="22" s="1"/>
  <c r="D74" i="22"/>
  <c r="C74" i="22"/>
  <c r="AK73" i="22"/>
  <c r="AJ73" i="22"/>
  <c r="O73" i="22"/>
  <c r="N73" i="22"/>
  <c r="M73" i="22"/>
  <c r="L73" i="22"/>
  <c r="AP73" i="22" s="1"/>
  <c r="K73" i="22"/>
  <c r="J73" i="22"/>
  <c r="I73" i="22"/>
  <c r="AL73" i="22" s="1"/>
  <c r="H73" i="22"/>
  <c r="E73" i="22"/>
  <c r="AF73" i="22" s="1"/>
  <c r="D73" i="22"/>
  <c r="C73" i="22"/>
  <c r="AK72" i="22"/>
  <c r="AJ72" i="22"/>
  <c r="O72" i="22"/>
  <c r="N72" i="22"/>
  <c r="M72" i="22"/>
  <c r="L72" i="22"/>
  <c r="AP72" i="22" s="1"/>
  <c r="K72" i="22"/>
  <c r="J72" i="22"/>
  <c r="I72" i="22"/>
  <c r="AL72" i="22" s="1"/>
  <c r="H72" i="22"/>
  <c r="E72" i="22"/>
  <c r="AF72" i="22" s="1"/>
  <c r="D72" i="22"/>
  <c r="C72" i="22"/>
  <c r="AK71" i="22"/>
  <c r="AJ71" i="22"/>
  <c r="O71" i="22"/>
  <c r="N71" i="22"/>
  <c r="M71" i="22"/>
  <c r="L71" i="22"/>
  <c r="AP71" i="22" s="1"/>
  <c r="K71" i="22"/>
  <c r="J71" i="22"/>
  <c r="I71" i="22"/>
  <c r="AL71" i="22" s="1"/>
  <c r="H71" i="22"/>
  <c r="E71" i="22"/>
  <c r="AF71" i="22" s="1"/>
  <c r="D71" i="22"/>
  <c r="C71" i="22"/>
  <c r="AK70" i="22"/>
  <c r="AJ70" i="22"/>
  <c r="O70" i="22"/>
  <c r="N70" i="22"/>
  <c r="M70" i="22"/>
  <c r="L70" i="22"/>
  <c r="AP70" i="22" s="1"/>
  <c r="K70" i="22"/>
  <c r="J70" i="22"/>
  <c r="I70" i="22"/>
  <c r="AL70" i="22" s="1"/>
  <c r="AS70" i="22" s="1"/>
  <c r="H70" i="22"/>
  <c r="E70" i="22"/>
  <c r="AF70" i="22" s="1"/>
  <c r="D70" i="22"/>
  <c r="C70" i="22"/>
  <c r="AK69" i="22"/>
  <c r="AJ69" i="22"/>
  <c r="O69" i="22"/>
  <c r="N69" i="22"/>
  <c r="M69" i="22"/>
  <c r="L69" i="22"/>
  <c r="AP69" i="22" s="1"/>
  <c r="K69" i="22"/>
  <c r="J69" i="22"/>
  <c r="I69" i="22"/>
  <c r="AL69" i="22" s="1"/>
  <c r="H69" i="22"/>
  <c r="E69" i="22"/>
  <c r="AF69" i="22" s="1"/>
  <c r="D69" i="22"/>
  <c r="C69" i="22"/>
  <c r="AK68" i="22"/>
  <c r="AJ68" i="22"/>
  <c r="O68" i="22"/>
  <c r="N68" i="22"/>
  <c r="M68" i="22"/>
  <c r="L68" i="22"/>
  <c r="AP68" i="22" s="1"/>
  <c r="K68" i="22"/>
  <c r="J68" i="22"/>
  <c r="I68" i="22"/>
  <c r="AL68" i="22" s="1"/>
  <c r="H68" i="22"/>
  <c r="E68" i="22"/>
  <c r="AF68" i="22" s="1"/>
  <c r="D68" i="22"/>
  <c r="C68" i="22"/>
  <c r="AK67" i="22"/>
  <c r="AJ67" i="22"/>
  <c r="O67" i="22"/>
  <c r="N67" i="22"/>
  <c r="M67" i="22"/>
  <c r="L67" i="22"/>
  <c r="AP67" i="22" s="1"/>
  <c r="K67" i="22"/>
  <c r="J67" i="22"/>
  <c r="I67" i="22"/>
  <c r="AL67" i="22" s="1"/>
  <c r="H67" i="22"/>
  <c r="E67" i="22"/>
  <c r="AF67" i="22" s="1"/>
  <c r="D67" i="22"/>
  <c r="C67" i="22"/>
  <c r="AK66" i="22"/>
  <c r="AJ66" i="22"/>
  <c r="O66" i="22"/>
  <c r="N66" i="22"/>
  <c r="M66" i="22"/>
  <c r="L66" i="22"/>
  <c r="AP66" i="22" s="1"/>
  <c r="K66" i="22"/>
  <c r="J66" i="22"/>
  <c r="I66" i="22"/>
  <c r="AL66" i="22" s="1"/>
  <c r="AS66" i="22" s="1"/>
  <c r="H66" i="22"/>
  <c r="E66" i="22"/>
  <c r="AF66" i="22" s="1"/>
  <c r="D66" i="22"/>
  <c r="C66" i="22"/>
  <c r="AK65" i="22"/>
  <c r="AJ65" i="22"/>
  <c r="O65" i="22"/>
  <c r="N65" i="22"/>
  <c r="M65" i="22"/>
  <c r="L65" i="22"/>
  <c r="AP65" i="22" s="1"/>
  <c r="K65" i="22"/>
  <c r="J65" i="22"/>
  <c r="I65" i="22"/>
  <c r="AL65" i="22" s="1"/>
  <c r="H65" i="22"/>
  <c r="E65" i="22"/>
  <c r="AF65" i="22" s="1"/>
  <c r="D65" i="22"/>
  <c r="C65" i="22"/>
  <c r="AK64" i="22"/>
  <c r="AJ64" i="22"/>
  <c r="O64" i="22"/>
  <c r="N64" i="22"/>
  <c r="M64" i="22"/>
  <c r="L64" i="22"/>
  <c r="AP64" i="22" s="1"/>
  <c r="K64" i="22"/>
  <c r="J64" i="22"/>
  <c r="I64" i="22"/>
  <c r="AL64" i="22" s="1"/>
  <c r="H64" i="22"/>
  <c r="E64" i="22"/>
  <c r="AF64" i="22" s="1"/>
  <c r="D64" i="22"/>
  <c r="C64" i="22"/>
  <c r="AK63" i="22"/>
  <c r="AJ63" i="22"/>
  <c r="O63" i="22"/>
  <c r="N63" i="22"/>
  <c r="M63" i="22"/>
  <c r="L63" i="22"/>
  <c r="AP63" i="22" s="1"/>
  <c r="K63" i="22"/>
  <c r="J63" i="22"/>
  <c r="I63" i="22"/>
  <c r="AL63" i="22" s="1"/>
  <c r="H63" i="22"/>
  <c r="E63" i="22"/>
  <c r="AF63" i="22" s="1"/>
  <c r="D63" i="22"/>
  <c r="C63" i="22"/>
  <c r="AK62" i="22"/>
  <c r="AJ62" i="22"/>
  <c r="O62" i="22"/>
  <c r="N62" i="22"/>
  <c r="M62" i="22"/>
  <c r="L62" i="22"/>
  <c r="AP62" i="22" s="1"/>
  <c r="K62" i="22"/>
  <c r="J62" i="22"/>
  <c r="I62" i="22"/>
  <c r="AL62" i="22" s="1"/>
  <c r="AS62" i="22" s="1"/>
  <c r="H62" i="22"/>
  <c r="E62" i="22"/>
  <c r="AF62" i="22" s="1"/>
  <c r="D62" i="22"/>
  <c r="C62" i="22"/>
  <c r="AK61" i="22"/>
  <c r="AJ61" i="22"/>
  <c r="O61" i="22"/>
  <c r="N61" i="22"/>
  <c r="M61" i="22"/>
  <c r="L61" i="22"/>
  <c r="AP61" i="22" s="1"/>
  <c r="K61" i="22"/>
  <c r="J61" i="22"/>
  <c r="I61" i="22"/>
  <c r="AL61" i="22" s="1"/>
  <c r="H61" i="22"/>
  <c r="E61" i="22"/>
  <c r="AF61" i="22" s="1"/>
  <c r="D61" i="22"/>
  <c r="C61" i="22"/>
  <c r="AK60" i="22"/>
  <c r="AJ60" i="22"/>
  <c r="O60" i="22"/>
  <c r="N60" i="22"/>
  <c r="M60" i="22"/>
  <c r="L60" i="22"/>
  <c r="AP60" i="22" s="1"/>
  <c r="K60" i="22"/>
  <c r="J60" i="22"/>
  <c r="I60" i="22"/>
  <c r="AL60" i="22" s="1"/>
  <c r="H60" i="22"/>
  <c r="E60" i="22"/>
  <c r="AF60" i="22" s="1"/>
  <c r="D60" i="22"/>
  <c r="C60" i="22"/>
  <c r="AK59" i="22"/>
  <c r="AJ59" i="22"/>
  <c r="O59" i="22"/>
  <c r="N59" i="22"/>
  <c r="M59" i="22"/>
  <c r="L59" i="22"/>
  <c r="AP59" i="22" s="1"/>
  <c r="K59" i="22"/>
  <c r="J59" i="22"/>
  <c r="I59" i="22"/>
  <c r="AL59" i="22" s="1"/>
  <c r="H59" i="22"/>
  <c r="E59" i="22"/>
  <c r="AF59" i="22" s="1"/>
  <c r="D59" i="22"/>
  <c r="C59" i="22"/>
  <c r="AK58" i="22"/>
  <c r="AJ58" i="22"/>
  <c r="O58" i="22"/>
  <c r="N58" i="22"/>
  <c r="M58" i="22"/>
  <c r="L58" i="22"/>
  <c r="AP58" i="22" s="1"/>
  <c r="K58" i="22"/>
  <c r="J58" i="22"/>
  <c r="I58" i="22"/>
  <c r="AL58" i="22" s="1"/>
  <c r="AS58" i="22" s="1"/>
  <c r="H58" i="22"/>
  <c r="E58" i="22"/>
  <c r="AF58" i="22" s="1"/>
  <c r="D58" i="22"/>
  <c r="C58" i="22"/>
  <c r="AK57" i="22"/>
  <c r="AJ57" i="22"/>
  <c r="O57" i="22"/>
  <c r="N57" i="22"/>
  <c r="M57" i="22"/>
  <c r="L57" i="22"/>
  <c r="AP57" i="22" s="1"/>
  <c r="K57" i="22"/>
  <c r="J57" i="22"/>
  <c r="I57" i="22"/>
  <c r="AL57" i="22" s="1"/>
  <c r="H57" i="22"/>
  <c r="E57" i="22"/>
  <c r="AF57" i="22" s="1"/>
  <c r="D57" i="22"/>
  <c r="C57" i="22"/>
  <c r="AK56" i="22"/>
  <c r="AJ56" i="22"/>
  <c r="O56" i="22"/>
  <c r="N56" i="22"/>
  <c r="M56" i="22"/>
  <c r="L56" i="22"/>
  <c r="AP56" i="22" s="1"/>
  <c r="K56" i="22"/>
  <c r="J56" i="22"/>
  <c r="I56" i="22"/>
  <c r="AL56" i="22" s="1"/>
  <c r="H56" i="22"/>
  <c r="E56" i="22"/>
  <c r="AF56" i="22" s="1"/>
  <c r="D56" i="22"/>
  <c r="C56" i="22"/>
  <c r="AK55" i="22"/>
  <c r="AJ55" i="22"/>
  <c r="O55" i="22"/>
  <c r="N55" i="22"/>
  <c r="M55" i="22"/>
  <c r="L55" i="22"/>
  <c r="AP55" i="22" s="1"/>
  <c r="K55" i="22"/>
  <c r="J55" i="22"/>
  <c r="I55" i="22"/>
  <c r="AL55" i="22" s="1"/>
  <c r="H55" i="22"/>
  <c r="E55" i="22"/>
  <c r="AF55" i="22" s="1"/>
  <c r="D55" i="22"/>
  <c r="C55" i="22"/>
  <c r="AK54" i="22"/>
  <c r="AJ54" i="22"/>
  <c r="O54" i="22"/>
  <c r="N54" i="22"/>
  <c r="M54" i="22"/>
  <c r="L54" i="22"/>
  <c r="AP54" i="22" s="1"/>
  <c r="K54" i="22"/>
  <c r="J54" i="22"/>
  <c r="I54" i="22"/>
  <c r="AL54" i="22" s="1"/>
  <c r="AS54" i="22" s="1"/>
  <c r="H54" i="22"/>
  <c r="E54" i="22"/>
  <c r="AF54" i="22" s="1"/>
  <c r="D54" i="22"/>
  <c r="C54" i="22"/>
  <c r="AK53" i="22"/>
  <c r="AJ53" i="22"/>
  <c r="O53" i="22"/>
  <c r="N53" i="22"/>
  <c r="M53" i="22"/>
  <c r="L53" i="22"/>
  <c r="AP53" i="22" s="1"/>
  <c r="K53" i="22"/>
  <c r="J53" i="22"/>
  <c r="I53" i="22"/>
  <c r="AL53" i="22" s="1"/>
  <c r="H53" i="22"/>
  <c r="E53" i="22"/>
  <c r="AF53" i="22" s="1"/>
  <c r="D53" i="22"/>
  <c r="C53" i="22"/>
  <c r="AK52" i="22"/>
  <c r="AJ52" i="22"/>
  <c r="O52" i="22"/>
  <c r="N52" i="22"/>
  <c r="M52" i="22"/>
  <c r="L52" i="22"/>
  <c r="AP52" i="22" s="1"/>
  <c r="K52" i="22"/>
  <c r="J52" i="22"/>
  <c r="I52" i="22"/>
  <c r="AL52" i="22" s="1"/>
  <c r="H52" i="22"/>
  <c r="E52" i="22"/>
  <c r="AF52" i="22" s="1"/>
  <c r="D52" i="22"/>
  <c r="C52" i="22"/>
  <c r="AK51" i="22"/>
  <c r="AJ51" i="22"/>
  <c r="O51" i="22"/>
  <c r="N51" i="22"/>
  <c r="M51" i="22"/>
  <c r="L51" i="22"/>
  <c r="AP51" i="22" s="1"/>
  <c r="K51" i="22"/>
  <c r="J51" i="22"/>
  <c r="I51" i="22"/>
  <c r="AL51" i="22" s="1"/>
  <c r="H51" i="22"/>
  <c r="E51" i="22"/>
  <c r="AF51" i="22" s="1"/>
  <c r="D51" i="22"/>
  <c r="C51" i="22"/>
  <c r="AK50" i="22"/>
  <c r="AJ50" i="22"/>
  <c r="O50" i="22"/>
  <c r="N50" i="22"/>
  <c r="M50" i="22"/>
  <c r="L50" i="22"/>
  <c r="AP50" i="22" s="1"/>
  <c r="K50" i="22"/>
  <c r="J50" i="22"/>
  <c r="I50" i="22"/>
  <c r="AL50" i="22" s="1"/>
  <c r="AS50" i="22" s="1"/>
  <c r="H50" i="22"/>
  <c r="E50" i="22"/>
  <c r="AF50" i="22" s="1"/>
  <c r="D50" i="22"/>
  <c r="C50" i="22"/>
  <c r="AK49" i="22"/>
  <c r="AJ49" i="22"/>
  <c r="O49" i="22"/>
  <c r="N49" i="22"/>
  <c r="M49" i="22"/>
  <c r="L49" i="22"/>
  <c r="AP49" i="22" s="1"/>
  <c r="K49" i="22"/>
  <c r="J49" i="22"/>
  <c r="I49" i="22"/>
  <c r="AL49" i="22" s="1"/>
  <c r="H49" i="22"/>
  <c r="E49" i="22"/>
  <c r="AF49" i="22" s="1"/>
  <c r="D49" i="22"/>
  <c r="C49" i="22"/>
  <c r="AK48" i="22"/>
  <c r="AJ48" i="22"/>
  <c r="O48" i="22"/>
  <c r="N48" i="22"/>
  <c r="M48" i="22"/>
  <c r="L48" i="22"/>
  <c r="AP48" i="22" s="1"/>
  <c r="K48" i="22"/>
  <c r="J48" i="22"/>
  <c r="I48" i="22"/>
  <c r="AL48" i="22" s="1"/>
  <c r="H48" i="22"/>
  <c r="E48" i="22"/>
  <c r="AF48" i="22" s="1"/>
  <c r="D48" i="22"/>
  <c r="C48" i="22"/>
  <c r="AK47" i="22"/>
  <c r="AJ47" i="22"/>
  <c r="O47" i="22"/>
  <c r="N47" i="22"/>
  <c r="M47" i="22"/>
  <c r="L47" i="22"/>
  <c r="AP47" i="22" s="1"/>
  <c r="K47" i="22"/>
  <c r="J47" i="22"/>
  <c r="I47" i="22"/>
  <c r="AL47" i="22" s="1"/>
  <c r="H47" i="22"/>
  <c r="E47" i="22"/>
  <c r="AF47" i="22" s="1"/>
  <c r="D47" i="22"/>
  <c r="C47" i="22"/>
  <c r="AK46" i="22"/>
  <c r="AJ46" i="22"/>
  <c r="O46" i="22"/>
  <c r="N46" i="22"/>
  <c r="M46" i="22"/>
  <c r="L46" i="22"/>
  <c r="AP46" i="22" s="1"/>
  <c r="K46" i="22"/>
  <c r="J46" i="22"/>
  <c r="I46" i="22"/>
  <c r="AL46" i="22" s="1"/>
  <c r="AS46" i="22" s="1"/>
  <c r="H46" i="22"/>
  <c r="E46" i="22"/>
  <c r="AF46" i="22" s="1"/>
  <c r="D46" i="22"/>
  <c r="C46" i="22"/>
  <c r="AK45" i="22"/>
  <c r="AJ45" i="22"/>
  <c r="O45" i="22"/>
  <c r="N45" i="22"/>
  <c r="M45" i="22"/>
  <c r="L45" i="22"/>
  <c r="AP45" i="22" s="1"/>
  <c r="K45" i="22"/>
  <c r="J45" i="22"/>
  <c r="I45" i="22"/>
  <c r="AL45" i="22" s="1"/>
  <c r="H45" i="22"/>
  <c r="E45" i="22"/>
  <c r="AF45" i="22" s="1"/>
  <c r="D45" i="22"/>
  <c r="C45" i="22"/>
  <c r="AK44" i="22"/>
  <c r="AJ44" i="22"/>
  <c r="O44" i="22"/>
  <c r="N44" i="22"/>
  <c r="M44" i="22"/>
  <c r="L44" i="22"/>
  <c r="AP44" i="22" s="1"/>
  <c r="K44" i="22"/>
  <c r="J44" i="22"/>
  <c r="I44" i="22"/>
  <c r="AL44" i="22" s="1"/>
  <c r="H44" i="22"/>
  <c r="E44" i="22"/>
  <c r="D44" i="22"/>
  <c r="C44" i="22"/>
  <c r="AK43" i="22"/>
  <c r="AJ43" i="22"/>
  <c r="O43" i="22"/>
  <c r="N43" i="22"/>
  <c r="M43" i="22"/>
  <c r="L43" i="22"/>
  <c r="AP43" i="22" s="1"/>
  <c r="K43" i="22"/>
  <c r="J43" i="22"/>
  <c r="I43" i="22"/>
  <c r="AL43" i="22" s="1"/>
  <c r="AS43" i="22" s="1"/>
  <c r="H43" i="22"/>
  <c r="E43" i="22"/>
  <c r="D43" i="22"/>
  <c r="C43" i="22"/>
  <c r="AK42" i="22"/>
  <c r="AJ42" i="22"/>
  <c r="O42" i="22"/>
  <c r="N42" i="22"/>
  <c r="M42" i="22"/>
  <c r="L42" i="22"/>
  <c r="AP42" i="22" s="1"/>
  <c r="K42" i="22"/>
  <c r="J42" i="22"/>
  <c r="I42" i="22"/>
  <c r="AL42" i="22" s="1"/>
  <c r="AS42" i="22" s="1"/>
  <c r="H42" i="22"/>
  <c r="E42" i="22"/>
  <c r="D42" i="22"/>
  <c r="C42" i="22"/>
  <c r="AK41" i="22"/>
  <c r="AJ41" i="22"/>
  <c r="O41" i="22"/>
  <c r="N41" i="22"/>
  <c r="M41" i="22"/>
  <c r="L41" i="22"/>
  <c r="AP41" i="22" s="1"/>
  <c r="K41" i="22"/>
  <c r="J41" i="22"/>
  <c r="I41" i="22"/>
  <c r="AL41" i="22" s="1"/>
  <c r="H41" i="22"/>
  <c r="E41" i="22"/>
  <c r="AF41" i="22" s="1"/>
  <c r="D41" i="22"/>
  <c r="C41" i="22"/>
  <c r="AK40" i="22"/>
  <c r="AJ40" i="22"/>
  <c r="O40" i="22"/>
  <c r="N40" i="22"/>
  <c r="M40" i="22"/>
  <c r="L40" i="22"/>
  <c r="K40" i="22"/>
  <c r="J40" i="22"/>
  <c r="I40" i="22"/>
  <c r="AL40" i="22" s="1"/>
  <c r="H40" i="22"/>
  <c r="E40" i="22"/>
  <c r="D40" i="22"/>
  <c r="C40" i="22"/>
  <c r="AK39" i="22"/>
  <c r="AJ39" i="22"/>
  <c r="O39" i="22"/>
  <c r="N39" i="22"/>
  <c r="M39" i="22"/>
  <c r="L39" i="22"/>
  <c r="AP39" i="22" s="1"/>
  <c r="K39" i="22"/>
  <c r="J39" i="22"/>
  <c r="I39" i="22"/>
  <c r="AL39" i="22" s="1"/>
  <c r="H39" i="22"/>
  <c r="E39" i="22"/>
  <c r="AF39" i="22" s="1"/>
  <c r="D39" i="22"/>
  <c r="C39" i="22"/>
  <c r="AK38" i="22"/>
  <c r="AJ38" i="22"/>
  <c r="AC1" i="22"/>
  <c r="U1" i="22"/>
  <c r="O38" i="22"/>
  <c r="N38" i="22"/>
  <c r="M38" i="22"/>
  <c r="L38" i="22"/>
  <c r="AP38" i="22" s="1"/>
  <c r="K38" i="22"/>
  <c r="J38" i="22"/>
  <c r="I38" i="22"/>
  <c r="AL38" i="22" s="1"/>
  <c r="AS38" i="22" s="1"/>
  <c r="H38" i="22"/>
  <c r="E38" i="22"/>
  <c r="AF38" i="22" s="1"/>
  <c r="D38" i="22"/>
  <c r="C38" i="22"/>
  <c r="AK37" i="22"/>
  <c r="AJ37" i="22"/>
  <c r="O37" i="22"/>
  <c r="N37" i="22"/>
  <c r="M37" i="22"/>
  <c r="L37" i="22"/>
  <c r="AP37" i="22" s="1"/>
  <c r="K37" i="22"/>
  <c r="J37" i="22"/>
  <c r="I37" i="22"/>
  <c r="AL37" i="22" s="1"/>
  <c r="H37" i="22"/>
  <c r="E37" i="22"/>
  <c r="AF37" i="22" s="1"/>
  <c r="D37" i="22"/>
  <c r="C37" i="22"/>
  <c r="AK36" i="22"/>
  <c r="AJ36" i="22"/>
  <c r="O36" i="22"/>
  <c r="N36" i="22"/>
  <c r="M36" i="22"/>
  <c r="L36" i="22"/>
  <c r="AP36" i="22" s="1"/>
  <c r="K36" i="22"/>
  <c r="J36" i="22"/>
  <c r="I36" i="22"/>
  <c r="AL36" i="22" s="1"/>
  <c r="AS36" i="22" s="1"/>
  <c r="H36" i="22"/>
  <c r="E36" i="22"/>
  <c r="D36" i="22"/>
  <c r="C36" i="22"/>
  <c r="AK35" i="22"/>
  <c r="AJ35" i="22"/>
  <c r="O35" i="22"/>
  <c r="N35" i="22"/>
  <c r="M35" i="22"/>
  <c r="L35" i="22"/>
  <c r="AP35" i="22" s="1"/>
  <c r="K35" i="22"/>
  <c r="J35" i="22"/>
  <c r="I35" i="22"/>
  <c r="AL35" i="22" s="1"/>
  <c r="H35" i="22"/>
  <c r="E35" i="22"/>
  <c r="D35" i="22"/>
  <c r="C35" i="22"/>
  <c r="AK34" i="22"/>
  <c r="AJ34" i="22"/>
  <c r="O34" i="22"/>
  <c r="N34" i="22"/>
  <c r="M34" i="22"/>
  <c r="L34" i="22"/>
  <c r="AP34" i="22" s="1"/>
  <c r="K34" i="22"/>
  <c r="J34" i="22"/>
  <c r="I34" i="22"/>
  <c r="AL34" i="22" s="1"/>
  <c r="H34" i="22"/>
  <c r="E34" i="22"/>
  <c r="AF34" i="22" s="1"/>
  <c r="D34" i="22"/>
  <c r="C34" i="22"/>
  <c r="AK33" i="22"/>
  <c r="AJ33" i="22"/>
  <c r="O33" i="22"/>
  <c r="N33" i="22"/>
  <c r="M33" i="22"/>
  <c r="L33" i="22"/>
  <c r="AP33" i="22" s="1"/>
  <c r="K33" i="22"/>
  <c r="J33" i="22"/>
  <c r="I33" i="22"/>
  <c r="AL33" i="22" s="1"/>
  <c r="H33" i="22"/>
  <c r="E33" i="22"/>
  <c r="AF33" i="22" s="1"/>
  <c r="D33" i="22"/>
  <c r="C33" i="22"/>
  <c r="AK32" i="22"/>
  <c r="AJ32" i="22"/>
  <c r="O32" i="22"/>
  <c r="N32" i="22"/>
  <c r="M32" i="22"/>
  <c r="L32" i="22"/>
  <c r="AP32" i="22" s="1"/>
  <c r="K32" i="22"/>
  <c r="J32" i="22"/>
  <c r="I32" i="22"/>
  <c r="AL32" i="22" s="1"/>
  <c r="H32" i="22"/>
  <c r="E32" i="22"/>
  <c r="AF32" i="22" s="1"/>
  <c r="D32" i="22"/>
  <c r="C32" i="22"/>
  <c r="AK31" i="22"/>
  <c r="AJ31" i="22"/>
  <c r="O31" i="22"/>
  <c r="N31" i="22"/>
  <c r="M31" i="22"/>
  <c r="L31" i="22"/>
  <c r="AP31" i="22" s="1"/>
  <c r="K31" i="22"/>
  <c r="J31" i="22"/>
  <c r="I31" i="22"/>
  <c r="AL31" i="22" s="1"/>
  <c r="H31" i="22"/>
  <c r="E31" i="22"/>
  <c r="D31" i="22"/>
  <c r="C31" i="22"/>
  <c r="AK30" i="22"/>
  <c r="AJ30" i="22"/>
  <c r="O30" i="22"/>
  <c r="N30" i="22"/>
  <c r="M30" i="22"/>
  <c r="L30" i="22"/>
  <c r="AP30" i="22" s="1"/>
  <c r="K30" i="22"/>
  <c r="J30" i="22"/>
  <c r="I30" i="22"/>
  <c r="AL30" i="22" s="1"/>
  <c r="H30" i="22"/>
  <c r="E30" i="22"/>
  <c r="AF30" i="22" s="1"/>
  <c r="D30" i="22"/>
  <c r="C30" i="22"/>
  <c r="AK29" i="22"/>
  <c r="AJ29" i="22"/>
  <c r="O29" i="22"/>
  <c r="N29" i="22"/>
  <c r="M29" i="22"/>
  <c r="L29" i="22"/>
  <c r="AP29" i="22" s="1"/>
  <c r="K29" i="22"/>
  <c r="J29" i="22"/>
  <c r="I29" i="22"/>
  <c r="AL29" i="22" s="1"/>
  <c r="H29" i="22"/>
  <c r="E29" i="22"/>
  <c r="AF29" i="22" s="1"/>
  <c r="D29" i="22"/>
  <c r="C29" i="22"/>
  <c r="AK28" i="22"/>
  <c r="AJ28" i="22"/>
  <c r="O28" i="22"/>
  <c r="N28" i="22"/>
  <c r="M28" i="22"/>
  <c r="L28" i="22"/>
  <c r="AP28" i="22" s="1"/>
  <c r="K28" i="22"/>
  <c r="J28" i="22"/>
  <c r="I28" i="22"/>
  <c r="AL28" i="22" s="1"/>
  <c r="H28" i="22"/>
  <c r="E28" i="22"/>
  <c r="AF28" i="22" s="1"/>
  <c r="D28" i="22"/>
  <c r="C28" i="22"/>
  <c r="AK27" i="22"/>
  <c r="AJ27" i="22"/>
  <c r="O27" i="22"/>
  <c r="N27" i="22"/>
  <c r="M27" i="22"/>
  <c r="L27" i="22"/>
  <c r="AP27" i="22" s="1"/>
  <c r="K27" i="22"/>
  <c r="J27" i="22"/>
  <c r="I27" i="22"/>
  <c r="AL27" i="22" s="1"/>
  <c r="H27" i="22"/>
  <c r="E27" i="22"/>
  <c r="D27" i="22"/>
  <c r="C27" i="22"/>
  <c r="AK26" i="22"/>
  <c r="AJ26" i="22"/>
  <c r="O26" i="22"/>
  <c r="N26" i="22"/>
  <c r="M26" i="22"/>
  <c r="L26" i="22"/>
  <c r="AP26" i="22" s="1"/>
  <c r="K26" i="22"/>
  <c r="J26" i="22"/>
  <c r="I26" i="22"/>
  <c r="AL26" i="22" s="1"/>
  <c r="H26" i="22"/>
  <c r="E26" i="22"/>
  <c r="AF26" i="22" s="1"/>
  <c r="D26" i="22"/>
  <c r="C26" i="22"/>
  <c r="AK25" i="22"/>
  <c r="AJ25" i="22"/>
  <c r="O25" i="22"/>
  <c r="N25" i="22"/>
  <c r="M25" i="22"/>
  <c r="L25" i="22"/>
  <c r="AP25" i="22" s="1"/>
  <c r="K25" i="22"/>
  <c r="J25" i="22"/>
  <c r="I25" i="22"/>
  <c r="AL25" i="22" s="1"/>
  <c r="H25" i="22"/>
  <c r="E25" i="22"/>
  <c r="AF25" i="22" s="1"/>
  <c r="D25" i="22"/>
  <c r="C25" i="22"/>
  <c r="AK24" i="22"/>
  <c r="AJ24" i="22"/>
  <c r="O24" i="22"/>
  <c r="N24" i="22"/>
  <c r="M24" i="22"/>
  <c r="L24" i="22"/>
  <c r="AP24" i="22" s="1"/>
  <c r="K24" i="22"/>
  <c r="J24" i="22"/>
  <c r="I24" i="22"/>
  <c r="AL24" i="22" s="1"/>
  <c r="H24" i="22"/>
  <c r="E24" i="22"/>
  <c r="AF24" i="22" s="1"/>
  <c r="D24" i="22"/>
  <c r="C24" i="22"/>
  <c r="AK23" i="22"/>
  <c r="AJ23" i="22"/>
  <c r="O23" i="22"/>
  <c r="N23" i="22"/>
  <c r="M23" i="22"/>
  <c r="L23" i="22"/>
  <c r="AP23" i="22" s="1"/>
  <c r="K23" i="22"/>
  <c r="J23" i="22"/>
  <c r="I23" i="22"/>
  <c r="AL23" i="22" s="1"/>
  <c r="H23" i="22"/>
  <c r="E23" i="22"/>
  <c r="D23" i="22"/>
  <c r="C23" i="22"/>
  <c r="AK22" i="22"/>
  <c r="AJ22" i="22"/>
  <c r="O22" i="22"/>
  <c r="N22" i="22"/>
  <c r="M22" i="22"/>
  <c r="L22" i="22"/>
  <c r="AP22" i="22" s="1"/>
  <c r="K22" i="22"/>
  <c r="J22" i="22"/>
  <c r="I22" i="22"/>
  <c r="AL22" i="22" s="1"/>
  <c r="H22" i="22"/>
  <c r="E22" i="22"/>
  <c r="AF22" i="22" s="1"/>
  <c r="D22" i="22"/>
  <c r="C22" i="22"/>
  <c r="AK21" i="22"/>
  <c r="AJ21" i="22"/>
  <c r="O21" i="22"/>
  <c r="N21" i="22"/>
  <c r="M21" i="22"/>
  <c r="L21" i="22"/>
  <c r="AP21" i="22" s="1"/>
  <c r="K21" i="22"/>
  <c r="J21" i="22"/>
  <c r="I21" i="22"/>
  <c r="AL21" i="22" s="1"/>
  <c r="H21" i="22"/>
  <c r="E21" i="22"/>
  <c r="AF21" i="22" s="1"/>
  <c r="D21" i="22"/>
  <c r="C21" i="22"/>
  <c r="AK20" i="22"/>
  <c r="AJ20" i="22"/>
  <c r="O20" i="22"/>
  <c r="N20" i="22"/>
  <c r="M20" i="22"/>
  <c r="L20" i="22"/>
  <c r="AP20" i="22" s="1"/>
  <c r="K20" i="22"/>
  <c r="J20" i="22"/>
  <c r="I20" i="22"/>
  <c r="AL20" i="22" s="1"/>
  <c r="H20" i="22"/>
  <c r="E20" i="22"/>
  <c r="AF20" i="22" s="1"/>
  <c r="D20" i="22"/>
  <c r="C20" i="22"/>
  <c r="AK19" i="22"/>
  <c r="AJ19" i="22"/>
  <c r="O19" i="22"/>
  <c r="N19" i="22"/>
  <c r="M19" i="22"/>
  <c r="L19" i="22"/>
  <c r="AP19" i="22" s="1"/>
  <c r="K19" i="22"/>
  <c r="J19" i="22"/>
  <c r="I19" i="22"/>
  <c r="AL19" i="22" s="1"/>
  <c r="H19" i="22"/>
  <c r="E19" i="22"/>
  <c r="D19" i="22"/>
  <c r="C19" i="22"/>
  <c r="AK18" i="22"/>
  <c r="AJ18" i="22"/>
  <c r="O18" i="22"/>
  <c r="N18" i="22"/>
  <c r="M18" i="22"/>
  <c r="L18" i="22"/>
  <c r="AP18" i="22" s="1"/>
  <c r="K18" i="22"/>
  <c r="J18" i="22"/>
  <c r="I18" i="22"/>
  <c r="AL18" i="22" s="1"/>
  <c r="H18" i="22"/>
  <c r="E18" i="22"/>
  <c r="AF18" i="22" s="1"/>
  <c r="D18" i="22"/>
  <c r="C18" i="22"/>
  <c r="AK17" i="22"/>
  <c r="AJ17" i="22"/>
  <c r="O17" i="22"/>
  <c r="N17" i="22"/>
  <c r="M17" i="22"/>
  <c r="L17" i="22"/>
  <c r="AP17" i="22" s="1"/>
  <c r="K17" i="22"/>
  <c r="J17" i="22"/>
  <c r="I17" i="22"/>
  <c r="AL17" i="22" s="1"/>
  <c r="H17" i="22"/>
  <c r="E17" i="22"/>
  <c r="AF17" i="22" s="1"/>
  <c r="D17" i="22"/>
  <c r="C17" i="22"/>
  <c r="AK16" i="22"/>
  <c r="AJ16" i="22"/>
  <c r="O16" i="22"/>
  <c r="N16" i="22"/>
  <c r="M16" i="22"/>
  <c r="L16" i="22"/>
  <c r="AP16" i="22" s="1"/>
  <c r="K16" i="22"/>
  <c r="J16" i="22"/>
  <c r="I16" i="22"/>
  <c r="AL16" i="22" s="1"/>
  <c r="H16" i="22"/>
  <c r="E16" i="22"/>
  <c r="AF16" i="22" s="1"/>
  <c r="D16" i="22"/>
  <c r="C16" i="22"/>
  <c r="AK15" i="22"/>
  <c r="AJ15" i="22"/>
  <c r="O15" i="22"/>
  <c r="N15" i="22"/>
  <c r="M15" i="22"/>
  <c r="L15" i="22"/>
  <c r="AP15" i="22" s="1"/>
  <c r="K15" i="22"/>
  <c r="J15" i="22"/>
  <c r="I15" i="22"/>
  <c r="AL15" i="22" s="1"/>
  <c r="H15" i="22"/>
  <c r="E15" i="22"/>
  <c r="D15" i="22"/>
  <c r="C15" i="22"/>
  <c r="AK14" i="22"/>
  <c r="AJ14" i="22"/>
  <c r="AA1" i="22"/>
  <c r="O14" i="22"/>
  <c r="N14" i="22"/>
  <c r="M14" i="22"/>
  <c r="L14" i="22"/>
  <c r="AP14" i="22" s="1"/>
  <c r="K14" i="22"/>
  <c r="J14" i="22"/>
  <c r="I14" i="22"/>
  <c r="AL14" i="22" s="1"/>
  <c r="H14" i="22"/>
  <c r="E14" i="22"/>
  <c r="AF14" i="22" s="1"/>
  <c r="D14" i="22"/>
  <c r="C14" i="22"/>
  <c r="AK13" i="22"/>
  <c r="AJ13" i="22"/>
  <c r="O13" i="22"/>
  <c r="N13" i="22"/>
  <c r="M13" i="22"/>
  <c r="L13" i="22"/>
  <c r="AP13" i="22" s="1"/>
  <c r="K13" i="22"/>
  <c r="J13" i="22"/>
  <c r="I13" i="22"/>
  <c r="AL13" i="22" s="1"/>
  <c r="H13" i="22"/>
  <c r="E13" i="22"/>
  <c r="AF13" i="22" s="1"/>
  <c r="D13" i="22"/>
  <c r="C13" i="22"/>
  <c r="AK12" i="22"/>
  <c r="AJ12" i="22"/>
  <c r="O12" i="22"/>
  <c r="N12" i="22"/>
  <c r="M12" i="22"/>
  <c r="L12" i="22"/>
  <c r="AP12" i="22" s="1"/>
  <c r="K12" i="22"/>
  <c r="J12" i="22"/>
  <c r="I12" i="22"/>
  <c r="AL12" i="22" s="1"/>
  <c r="H12" i="22"/>
  <c r="E12" i="22"/>
  <c r="AF12" i="22" s="1"/>
  <c r="D12" i="22"/>
  <c r="C12" i="22"/>
  <c r="AK11" i="22"/>
  <c r="AK1" i="22" s="1"/>
  <c r="AJ11" i="22"/>
  <c r="Z1" i="22"/>
  <c r="Y1" i="22"/>
  <c r="W1" i="22"/>
  <c r="T1" i="22"/>
  <c r="R1" i="22"/>
  <c r="Q1" i="22"/>
  <c r="O11" i="22"/>
  <c r="N11" i="22"/>
  <c r="M11" i="22"/>
  <c r="L11" i="22"/>
  <c r="AP11" i="22" s="1"/>
  <c r="K11" i="22"/>
  <c r="J11" i="22"/>
  <c r="I11" i="22"/>
  <c r="AL11" i="22" s="1"/>
  <c r="H11" i="22"/>
  <c r="E11" i="22"/>
  <c r="D11" i="22"/>
  <c r="C11" i="22"/>
  <c r="AB1" i="22"/>
  <c r="X1" i="22"/>
  <c r="S1" i="22"/>
  <c r="P1" i="22"/>
  <c r="Y56" i="21"/>
  <c r="W56" i="21"/>
  <c r="U56" i="21"/>
  <c r="S56" i="21"/>
  <c r="Q56" i="21"/>
  <c r="P56" i="21"/>
  <c r="O56" i="21"/>
  <c r="M56" i="21"/>
  <c r="K56" i="21"/>
  <c r="I56" i="21"/>
  <c r="H56" i="21"/>
  <c r="G56" i="21"/>
  <c r="X53" i="21"/>
  <c r="V53" i="21"/>
  <c r="P53" i="21"/>
  <c r="N53" i="21"/>
  <c r="H53" i="21"/>
  <c r="F53" i="21"/>
  <c r="C50" i="21"/>
  <c r="B50" i="21"/>
  <c r="X49" i="21"/>
  <c r="C47" i="21"/>
  <c r="C42" i="21"/>
  <c r="B42" i="21"/>
  <c r="V41" i="21"/>
  <c r="C39" i="21"/>
  <c r="B39" i="21"/>
  <c r="C38" i="21"/>
  <c r="Y27" i="21"/>
  <c r="X27" i="21"/>
  <c r="W27" i="21"/>
  <c r="V27" i="21"/>
  <c r="U27" i="21"/>
  <c r="T27" i="21"/>
  <c r="S27" i="21"/>
  <c r="R27" i="21"/>
  <c r="Q27" i="21"/>
  <c r="P27" i="21"/>
  <c r="O27" i="21"/>
  <c r="N27" i="21"/>
  <c r="M27" i="21"/>
  <c r="L27" i="21"/>
  <c r="K27" i="21"/>
  <c r="J27" i="21"/>
  <c r="I27" i="21"/>
  <c r="H27" i="21"/>
  <c r="G27" i="21"/>
  <c r="F27" i="21"/>
  <c r="E27" i="21" s="1"/>
  <c r="AB27" i="21" s="1"/>
  <c r="E26" i="21"/>
  <c r="E25" i="21"/>
  <c r="P49" i="21" s="1"/>
  <c r="C49" i="21"/>
  <c r="B49" i="21"/>
  <c r="E24" i="21"/>
  <c r="C48" i="21"/>
  <c r="B48" i="21"/>
  <c r="E23" i="21"/>
  <c r="B47" i="21"/>
  <c r="E22" i="21"/>
  <c r="C46" i="21"/>
  <c r="B46" i="21"/>
  <c r="E21" i="21"/>
  <c r="C45" i="21"/>
  <c r="B45" i="21"/>
  <c r="E20" i="21"/>
  <c r="AB20" i="21" s="1"/>
  <c r="C44" i="21"/>
  <c r="B44" i="21"/>
  <c r="E19" i="21"/>
  <c r="C43" i="21"/>
  <c r="B43" i="21"/>
  <c r="E18" i="21"/>
  <c r="E17" i="21"/>
  <c r="R41" i="21" s="1"/>
  <c r="C41" i="21"/>
  <c r="B41" i="21"/>
  <c r="E16" i="21"/>
  <c r="AB16" i="21" s="1"/>
  <c r="C40" i="21"/>
  <c r="B40" i="21"/>
  <c r="E15" i="21"/>
  <c r="E14" i="21"/>
  <c r="B38" i="21"/>
  <c r="E13" i="21"/>
  <c r="AB13" i="21" s="1"/>
  <c r="C37" i="21"/>
  <c r="B37" i="21"/>
  <c r="E12" i="21"/>
  <c r="AB12" i="21" s="1"/>
  <c r="C36" i="21"/>
  <c r="B36" i="21"/>
  <c r="X39" i="20"/>
  <c r="AI35" i="20"/>
  <c r="Y35" i="20"/>
  <c r="AI34" i="20"/>
  <c r="AI32" i="20"/>
  <c r="AI31" i="20"/>
  <c r="AI29" i="20"/>
  <c r="AF29" i="20"/>
  <c r="AI28" i="20"/>
  <c r="AI26" i="20"/>
  <c r="AI25" i="20"/>
  <c r="Y25" i="20"/>
  <c r="AI24" i="20"/>
  <c r="AI23" i="20"/>
  <c r="AI22" i="20"/>
  <c r="AI21" i="20"/>
  <c r="Y21" i="20"/>
  <c r="AI20" i="20"/>
  <c r="AI18" i="20"/>
  <c r="Y18" i="20"/>
  <c r="AI16" i="20"/>
  <c r="AI14" i="20"/>
  <c r="AI13" i="20"/>
  <c r="AI12" i="20"/>
  <c r="AI10" i="20"/>
  <c r="Y10" i="20"/>
  <c r="E34" i="19"/>
  <c r="AI158" i="18"/>
  <c r="AJ158" i="18" s="1"/>
  <c r="D158" i="18"/>
  <c r="AI157" i="18"/>
  <c r="X157" i="18"/>
  <c r="AI155" i="18"/>
  <c r="AJ155" i="18" s="1"/>
  <c r="D153" i="18"/>
  <c r="AI153" i="18"/>
  <c r="AJ153" i="18" s="1"/>
  <c r="AI151" i="18"/>
  <c r="AI150" i="18"/>
  <c r="AJ150" i="18" s="1"/>
  <c r="X149" i="18"/>
  <c r="X145" i="18"/>
  <c r="AI142" i="18"/>
  <c r="AJ142" i="18" s="1"/>
  <c r="AI141" i="18"/>
  <c r="AJ141" i="18" s="1"/>
  <c r="AI140" i="18"/>
  <c r="AJ140" i="18" s="1"/>
  <c r="AI136" i="18"/>
  <c r="AJ136" i="18" s="1"/>
  <c r="AI134" i="18"/>
  <c r="AI132" i="18"/>
  <c r="AJ132" i="18" s="1"/>
  <c r="D130" i="18"/>
  <c r="AI127" i="18"/>
  <c r="X126" i="18"/>
  <c r="AI124" i="18"/>
  <c r="AJ124" i="18" s="1"/>
  <c r="X122" i="18"/>
  <c r="AI120" i="18"/>
  <c r="AJ120" i="18" s="1"/>
  <c r="AI119" i="18"/>
  <c r="AI117" i="18"/>
  <c r="AJ117" i="18" s="1"/>
  <c r="AI114" i="18"/>
  <c r="AJ114" i="18" s="1"/>
  <c r="D111" i="18"/>
  <c r="AI107" i="18"/>
  <c r="AJ107" i="18" s="1"/>
  <c r="AI106" i="18"/>
  <c r="AI86" i="18"/>
  <c r="AJ86" i="18" s="1"/>
  <c r="AI76" i="18"/>
  <c r="AI72" i="18"/>
  <c r="AJ72" i="18" s="1"/>
  <c r="AI69" i="18"/>
  <c r="AJ69" i="18" s="1"/>
  <c r="X69" i="18"/>
  <c r="AI68" i="18"/>
  <c r="AI66" i="18"/>
  <c r="AJ66" i="18" s="1"/>
  <c r="AI65" i="18"/>
  <c r="AJ65" i="18" s="1"/>
  <c r="X65" i="18"/>
  <c r="AI64" i="18"/>
  <c r="AJ64" i="18" s="1"/>
  <c r="AI63" i="18"/>
  <c r="AI61" i="18"/>
  <c r="AJ61" i="18" s="1"/>
  <c r="AI60" i="18"/>
  <c r="AI58" i="18"/>
  <c r="AJ58" i="18" s="1"/>
  <c r="AI57" i="18"/>
  <c r="AJ57" i="18" s="1"/>
  <c r="X57" i="18"/>
  <c r="AI53" i="18"/>
  <c r="AJ53" i="18" s="1"/>
  <c r="X53" i="18"/>
  <c r="AI49" i="18"/>
  <c r="AJ49" i="18" s="1"/>
  <c r="X49" i="18"/>
  <c r="AI48" i="18"/>
  <c r="AJ48" i="18" s="1"/>
  <c r="AI47" i="18"/>
  <c r="AJ47" i="18" s="1"/>
  <c r="AI43" i="18"/>
  <c r="AJ43" i="18" s="1"/>
  <c r="AI42" i="18"/>
  <c r="AJ42" i="18" s="1"/>
  <c r="AI39" i="18"/>
  <c r="AJ39" i="18" s="1"/>
  <c r="AI38" i="18"/>
  <c r="AJ38" i="18" s="1"/>
  <c r="X38" i="18"/>
  <c r="AI37" i="18"/>
  <c r="AJ37" i="18" s="1"/>
  <c r="AI35" i="18"/>
  <c r="AI32" i="18"/>
  <c r="AJ32" i="18" s="1"/>
  <c r="AI28" i="18"/>
  <c r="AI26" i="18"/>
  <c r="AJ26" i="18" s="1"/>
  <c r="AI25" i="18"/>
  <c r="AJ25" i="18" s="1"/>
  <c r="AI24" i="18"/>
  <c r="AJ24" i="18" s="1"/>
  <c r="X24" i="18"/>
  <c r="AI21" i="18"/>
  <c r="AJ21" i="18" s="1"/>
  <c r="X20" i="18"/>
  <c r="AI16" i="18"/>
  <c r="AI10" i="18"/>
  <c r="AB10" i="18"/>
  <c r="AI9" i="18"/>
  <c r="AJ9" i="18" s="1"/>
  <c r="AI8" i="18"/>
  <c r="L124" i="17"/>
  <c r="K124" i="17"/>
  <c r="J124" i="17"/>
  <c r="H97" i="18" s="1"/>
  <c r="H161" i="18" s="1"/>
  <c r="I124" i="17"/>
  <c r="H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Q10" i="17"/>
  <c r="M10" i="17"/>
  <c r="M9" i="17"/>
  <c r="M8" i="17"/>
  <c r="D124" i="17"/>
  <c r="AI156" i="18"/>
  <c r="AI111" i="18"/>
  <c r="AJ111" i="18" s="1"/>
  <c r="AI110" i="18"/>
  <c r="AI149" i="18"/>
  <c r="AJ149" i="18" s="1"/>
  <c r="AI126" i="18"/>
  <c r="AJ126" i="18" s="1"/>
  <c r="AI17" i="18"/>
  <c r="AI84" i="18"/>
  <c r="AJ84" i="18" s="1"/>
  <c r="AI93" i="18"/>
  <c r="AJ93" i="18" s="1"/>
  <c r="AI125" i="18"/>
  <c r="AI113" i="18"/>
  <c r="AI122" i="18"/>
  <c r="AJ122" i="18" s="1"/>
  <c r="AI148" i="18"/>
  <c r="AI147" i="18"/>
  <c r="AJ147" i="18" s="1"/>
  <c r="AI159" i="18"/>
  <c r="AJ159" i="18" s="1"/>
  <c r="AI137" i="18"/>
  <c r="AJ137" i="18" s="1"/>
  <c r="AI14" i="18"/>
  <c r="AI20" i="18"/>
  <c r="AJ20" i="18" s="1"/>
  <c r="AI82" i="18"/>
  <c r="AJ82" i="18" s="1"/>
  <c r="AI74" i="18"/>
  <c r="AI145" i="18"/>
  <c r="AJ145" i="18" s="1"/>
  <c r="AI123" i="18"/>
  <c r="AJ123" i="18" s="1"/>
  <c r="AI31" i="18"/>
  <c r="AJ31" i="18" s="1"/>
  <c r="C30" i="1"/>
  <c r="C29" i="1"/>
  <c r="C28" i="1"/>
  <c r="C27" i="1"/>
  <c r="C26" i="1"/>
  <c r="AQ600" i="22" l="1"/>
  <c r="AQ604" i="22"/>
  <c r="AQ608" i="22"/>
  <c r="AQ612" i="22"/>
  <c r="AT418" i="22"/>
  <c r="AQ602" i="22"/>
  <c r="AQ618" i="22"/>
  <c r="AQ622" i="22"/>
  <c r="AQ638" i="22"/>
  <c r="AQ599" i="22"/>
  <c r="AQ603" i="22"/>
  <c r="AQ611" i="22"/>
  <c r="AQ615" i="22"/>
  <c r="AQ623" i="22"/>
  <c r="AQ627" i="22"/>
  <c r="AQ631" i="22"/>
  <c r="AP174" i="22"/>
  <c r="AQ174" i="22" s="1"/>
  <c r="AG120" i="22"/>
  <c r="AG152" i="22"/>
  <c r="AG168" i="22"/>
  <c r="AT319" i="22"/>
  <c r="AP376" i="22"/>
  <c r="AQ609" i="22"/>
  <c r="AG112" i="22"/>
  <c r="AG144" i="22"/>
  <c r="AG156" i="22"/>
  <c r="AG164" i="22"/>
  <c r="AS639" i="22"/>
  <c r="AQ79" i="22"/>
  <c r="AG124" i="22"/>
  <c r="AG165" i="22"/>
  <c r="AQ191" i="22"/>
  <c r="AT209" i="22"/>
  <c r="AT211" i="22"/>
  <c r="AT213" i="22"/>
  <c r="AT215" i="22"/>
  <c r="AT217" i="22"/>
  <c r="AT219" i="22"/>
  <c r="AT221" i="22"/>
  <c r="AT223" i="22"/>
  <c r="AT225" i="22"/>
  <c r="AT233" i="22"/>
  <c r="AT241" i="22"/>
  <c r="AT287" i="22"/>
  <c r="AQ607" i="22"/>
  <c r="AS614" i="22"/>
  <c r="AQ624" i="22"/>
  <c r="AQ628" i="22"/>
  <c r="AT346" i="22"/>
  <c r="AP372" i="22"/>
  <c r="AT379" i="22"/>
  <c r="AT417" i="22"/>
  <c r="AQ621" i="22"/>
  <c r="AS630" i="22"/>
  <c r="AQ175" i="22"/>
  <c r="AT208" i="22"/>
  <c r="AT210" i="22"/>
  <c r="AT212" i="22"/>
  <c r="AT214" i="22"/>
  <c r="AT216" i="22"/>
  <c r="AT218" i="22"/>
  <c r="AT220" i="22"/>
  <c r="AT222" i="22"/>
  <c r="AT224" i="22"/>
  <c r="AT229" i="22"/>
  <c r="AT237" i="22"/>
  <c r="AT263" i="22"/>
  <c r="AT266" i="22"/>
  <c r="AT271" i="22"/>
  <c r="AS619" i="22"/>
  <c r="AS37" i="22"/>
  <c r="AS79" i="22"/>
  <c r="AQ83" i="22"/>
  <c r="AR83" i="22" s="1"/>
  <c r="AQ87" i="22"/>
  <c r="AR87" i="22" s="1"/>
  <c r="AQ91" i="22"/>
  <c r="AS91" i="22"/>
  <c r="AR91" i="22" s="1"/>
  <c r="AT258" i="22"/>
  <c r="AQ595" i="22"/>
  <c r="AG160" i="22"/>
  <c r="AE183" i="22"/>
  <c r="AP183" i="22"/>
  <c r="AQ36" i="22"/>
  <c r="AR36" i="22" s="1"/>
  <c r="AQ75" i="22"/>
  <c r="AR75" i="22" s="1"/>
  <c r="AG140" i="22"/>
  <c r="AQ183" i="22"/>
  <c r="AT282" i="22"/>
  <c r="AQ616" i="22"/>
  <c r="AQ634" i="22"/>
  <c r="AQ632" i="22"/>
  <c r="AQ593" i="22"/>
  <c r="AR593" i="22" s="1"/>
  <c r="AQ620" i="22"/>
  <c r="AQ636" i="22"/>
  <c r="AQ610" i="22"/>
  <c r="AQ95" i="22"/>
  <c r="AR95" i="22" s="1"/>
  <c r="AG116" i="22"/>
  <c r="AG132" i="22"/>
  <c r="AT184" i="22"/>
  <c r="AT247" i="22"/>
  <c r="AT274" i="22"/>
  <c r="AT279" i="22"/>
  <c r="AT306" i="22"/>
  <c r="AT311" i="22"/>
  <c r="AT338" i="22"/>
  <c r="AT343" i="22"/>
  <c r="AT445" i="22"/>
  <c r="AQ606" i="22"/>
  <c r="AQ626" i="22"/>
  <c r="AQ49" i="22"/>
  <c r="AS49" i="22"/>
  <c r="AQ56" i="22"/>
  <c r="AS56" i="22"/>
  <c r="AQ65" i="22"/>
  <c r="AS65" i="22"/>
  <c r="AQ72" i="22"/>
  <c r="AS72" i="22"/>
  <c r="AQ53" i="22"/>
  <c r="AS53" i="22"/>
  <c r="AQ60" i="22"/>
  <c r="AS60" i="22"/>
  <c r="AQ69" i="22"/>
  <c r="AS69" i="22"/>
  <c r="AQ44" i="22"/>
  <c r="AS44" i="22"/>
  <c r="AQ48" i="22"/>
  <c r="AS48" i="22"/>
  <c r="AQ57" i="22"/>
  <c r="AS57" i="22"/>
  <c r="AQ64" i="22"/>
  <c r="AS64" i="22"/>
  <c r="AQ73" i="22"/>
  <c r="AS73" i="22"/>
  <c r="AS41" i="22"/>
  <c r="AQ45" i="22"/>
  <c r="AS45" i="22"/>
  <c r="AQ52" i="22"/>
  <c r="AS52" i="22"/>
  <c r="AQ61" i="22"/>
  <c r="AS61" i="22"/>
  <c r="AQ68" i="22"/>
  <c r="AS68" i="22"/>
  <c r="AQ55" i="22"/>
  <c r="AQ76" i="22"/>
  <c r="AQ92" i="22"/>
  <c r="AQ108" i="22"/>
  <c r="AQ47" i="22"/>
  <c r="AQ63" i="22"/>
  <c r="AQ80" i="22"/>
  <c r="AQ96" i="22"/>
  <c r="AQ104" i="22"/>
  <c r="AQ181" i="22"/>
  <c r="AS181" i="22"/>
  <c r="AQ78" i="22"/>
  <c r="AS78" i="22"/>
  <c r="AQ82" i="22"/>
  <c r="AS82" i="22"/>
  <c r="AQ86" i="22"/>
  <c r="AS86" i="22"/>
  <c r="AQ90" i="22"/>
  <c r="AS90" i="22"/>
  <c r="AQ94" i="22"/>
  <c r="AS94" i="22"/>
  <c r="AQ98" i="22"/>
  <c r="AS98" i="22"/>
  <c r="AQ102" i="22"/>
  <c r="AS102" i="22"/>
  <c r="AQ106" i="22"/>
  <c r="AS106" i="22"/>
  <c r="AQ51" i="22"/>
  <c r="AQ59" i="22"/>
  <c r="AQ67" i="22"/>
  <c r="AQ71" i="22"/>
  <c r="AQ84" i="22"/>
  <c r="AQ88" i="22"/>
  <c r="AQ100" i="22"/>
  <c r="AG148" i="22"/>
  <c r="AS47" i="22"/>
  <c r="AR47" i="22" s="1"/>
  <c r="AS51" i="22"/>
  <c r="AS55" i="22"/>
  <c r="AS59" i="22"/>
  <c r="AS63" i="22"/>
  <c r="AS67" i="22"/>
  <c r="AR67" i="22" s="1"/>
  <c r="AS71" i="22"/>
  <c r="AR71" i="22" s="1"/>
  <c r="AQ77" i="22"/>
  <c r="AS77" i="22"/>
  <c r="AQ81" i="22"/>
  <c r="AS81" i="22"/>
  <c r="AQ85" i="22"/>
  <c r="AS85" i="22"/>
  <c r="AQ89" i="22"/>
  <c r="AS89" i="22"/>
  <c r="AQ93" i="22"/>
  <c r="AS93" i="22"/>
  <c r="AQ97" i="22"/>
  <c r="AS97" i="22"/>
  <c r="AQ99" i="22"/>
  <c r="AQ101" i="22"/>
  <c r="AS101" i="22"/>
  <c r="AQ103" i="22"/>
  <c r="AR103" i="22" s="1"/>
  <c r="AQ105" i="22"/>
  <c r="AS105" i="22"/>
  <c r="AQ107" i="22"/>
  <c r="AQ109" i="22"/>
  <c r="AS109" i="22"/>
  <c r="AQ37" i="22"/>
  <c r="AR37" i="22" s="1"/>
  <c r="AQ46" i="22"/>
  <c r="AR46" i="22" s="1"/>
  <c r="AQ50" i="22"/>
  <c r="AR50" i="22" s="1"/>
  <c r="AQ54" i="22"/>
  <c r="AR54" i="22" s="1"/>
  <c r="AQ58" i="22"/>
  <c r="AR58" i="22" s="1"/>
  <c r="AQ62" i="22"/>
  <c r="AR62" i="22" s="1"/>
  <c r="AQ66" i="22"/>
  <c r="AR66" i="22" s="1"/>
  <c r="AQ70" i="22"/>
  <c r="AR70" i="22" s="1"/>
  <c r="AQ74" i="22"/>
  <c r="AR74" i="22" s="1"/>
  <c r="AS76" i="22"/>
  <c r="AR76" i="22" s="1"/>
  <c r="AS80" i="22"/>
  <c r="AR80" i="22" s="1"/>
  <c r="AS84" i="22"/>
  <c r="AR84" i="22" s="1"/>
  <c r="AS88" i="22"/>
  <c r="AR88" i="22" s="1"/>
  <c r="AS92" i="22"/>
  <c r="AS96" i="22"/>
  <c r="AR99" i="22"/>
  <c r="AS100" i="22"/>
  <c r="AS104" i="22"/>
  <c r="AR107" i="22"/>
  <c r="AS108" i="22"/>
  <c r="AT172" i="22"/>
  <c r="AP172" i="22"/>
  <c r="AQ172" i="22" s="1"/>
  <c r="AT173" i="22"/>
  <c r="AQ185" i="22"/>
  <c r="AS185" i="22"/>
  <c r="AQ190" i="22"/>
  <c r="AR190" i="22" s="1"/>
  <c r="AT193" i="22"/>
  <c r="AE193" i="22"/>
  <c r="AE197" i="22"/>
  <c r="AE202" i="22"/>
  <c r="AG202" i="22" s="1"/>
  <c r="AE240" i="22"/>
  <c r="AG240" i="22" s="1"/>
  <c r="AE249" i="22"/>
  <c r="AG249" i="22" s="1"/>
  <c r="AE262" i="22"/>
  <c r="AE281" i="22"/>
  <c r="AG281" i="22" s="1"/>
  <c r="AE294" i="22"/>
  <c r="AG294" i="22" s="1"/>
  <c r="AE313" i="22"/>
  <c r="AG313" i="22" s="1"/>
  <c r="AE326" i="22"/>
  <c r="AE171" i="22"/>
  <c r="AG171" i="22" s="1"/>
  <c r="AE176" i="22"/>
  <c r="AG176" i="22" s="1"/>
  <c r="AP177" i="22"/>
  <c r="AQ177" i="22" s="1"/>
  <c r="AT180" i="22"/>
  <c r="AP180" i="22"/>
  <c r="AQ180" i="22" s="1"/>
  <c r="AE181" i="22"/>
  <c r="AG181" i="22" s="1"/>
  <c r="AS183" i="22"/>
  <c r="AP184" i="22"/>
  <c r="AQ184" i="22" s="1"/>
  <c r="AE185" i="22"/>
  <c r="AG185" i="22" s="1"/>
  <c r="AT192" i="22"/>
  <c r="AE196" i="22"/>
  <c r="AE207" i="22"/>
  <c r="AE236" i="22"/>
  <c r="AE254" i="22"/>
  <c r="AG254" i="22" s="1"/>
  <c r="AE273" i="22"/>
  <c r="AG273" i="22" s="1"/>
  <c r="AE286" i="22"/>
  <c r="AE305" i="22"/>
  <c r="AG305" i="22" s="1"/>
  <c r="AE318" i="22"/>
  <c r="AG318" i="22" s="1"/>
  <c r="AQ176" i="22"/>
  <c r="AS176" i="22"/>
  <c r="AE179" i="22"/>
  <c r="AG179" i="22" s="1"/>
  <c r="AT189" i="22"/>
  <c r="AP189" i="22"/>
  <c r="AQ189" i="22" s="1"/>
  <c r="AQ192" i="22"/>
  <c r="AE232" i="22"/>
  <c r="AG232" i="22" s="1"/>
  <c r="AE246" i="22"/>
  <c r="AG246" i="22" s="1"/>
  <c r="AE265" i="22"/>
  <c r="AG265" i="22" s="1"/>
  <c r="AE278" i="22"/>
  <c r="AE297" i="22"/>
  <c r="AG297" i="22" s="1"/>
  <c r="AE310" i="22"/>
  <c r="AG310" i="22" s="1"/>
  <c r="AE228" i="22"/>
  <c r="AG228" i="22" s="1"/>
  <c r="AT244" i="22"/>
  <c r="AE244" i="22"/>
  <c r="AG244" i="22" s="1"/>
  <c r="AE257" i="22"/>
  <c r="AG257" i="22" s="1"/>
  <c r="AE270" i="22"/>
  <c r="AG270" i="22" s="1"/>
  <c r="AE289" i="22"/>
  <c r="AE302" i="22"/>
  <c r="AG302" i="22" s="1"/>
  <c r="AE321" i="22"/>
  <c r="AG321" i="22" s="1"/>
  <c r="AT198" i="22"/>
  <c r="AE198" i="22"/>
  <c r="AT203" i="22"/>
  <c r="AE203" i="22"/>
  <c r="AG203" i="22" s="1"/>
  <c r="AE208" i="22"/>
  <c r="AE209" i="22"/>
  <c r="AE210" i="22"/>
  <c r="AG210" i="22" s="1"/>
  <c r="AE211" i="22"/>
  <c r="AG211" i="22" s="1"/>
  <c r="AE212" i="22"/>
  <c r="AG212" i="22" s="1"/>
  <c r="AE213" i="22"/>
  <c r="AG213" i="22" s="1"/>
  <c r="AE214" i="22"/>
  <c r="AG214" i="22" s="1"/>
  <c r="AE215" i="22"/>
  <c r="AG215" i="22" s="1"/>
  <c r="AE216" i="22"/>
  <c r="AG216" i="22" s="1"/>
  <c r="AE217" i="22"/>
  <c r="AE218" i="22"/>
  <c r="AG218" i="22" s="1"/>
  <c r="AE219" i="22"/>
  <c r="AG219" i="22" s="1"/>
  <c r="AE220" i="22"/>
  <c r="AG220" i="22" s="1"/>
  <c r="AE221" i="22"/>
  <c r="AE222" i="22"/>
  <c r="AG222" i="22" s="1"/>
  <c r="AE223" i="22"/>
  <c r="AG223" i="22" s="1"/>
  <c r="AE224" i="22"/>
  <c r="AG224" i="22" s="1"/>
  <c r="AE225" i="22"/>
  <c r="AE229" i="22"/>
  <c r="AE233" i="22"/>
  <c r="AG233" i="22" s="1"/>
  <c r="AE237" i="22"/>
  <c r="AG237" i="22" s="1"/>
  <c r="AE241" i="22"/>
  <c r="AE247" i="22"/>
  <c r="AE255" i="22"/>
  <c r="AG255" i="22" s="1"/>
  <c r="AE263" i="22"/>
  <c r="AG263" i="22" s="1"/>
  <c r="AE271" i="22"/>
  <c r="AE279" i="22"/>
  <c r="AE287" i="22"/>
  <c r="AG287" i="22" s="1"/>
  <c r="AE295" i="22"/>
  <c r="AG295" i="22" s="1"/>
  <c r="AE303" i="22"/>
  <c r="AE311" i="22"/>
  <c r="AG311" i="22" s="1"/>
  <c r="AE319" i="22"/>
  <c r="AG319" i="22" s="1"/>
  <c r="AE327" i="22"/>
  <c r="AG327" i="22" s="1"/>
  <c r="AE335" i="22"/>
  <c r="AE343" i="22"/>
  <c r="AG343" i="22" s="1"/>
  <c r="AE351" i="22"/>
  <c r="AG351" i="22" s="1"/>
  <c r="AE359" i="22"/>
  <c r="AG359" i="22" s="1"/>
  <c r="AT368" i="22"/>
  <c r="AE368" i="22"/>
  <c r="AG368" i="22" s="1"/>
  <c r="AT413" i="22"/>
  <c r="AE571" i="22"/>
  <c r="AG571" i="22" s="1"/>
  <c r="AE329" i="22"/>
  <c r="AE334" i="22"/>
  <c r="AG334" i="22" s="1"/>
  <c r="AE337" i="22"/>
  <c r="AG337" i="22" s="1"/>
  <c r="AE342" i="22"/>
  <c r="AG342" i="22" s="1"/>
  <c r="AE345" i="22"/>
  <c r="AE350" i="22"/>
  <c r="AG350" i="22" s="1"/>
  <c r="AE353" i="22"/>
  <c r="AG353" i="22" s="1"/>
  <c r="AE358" i="22"/>
  <c r="AG358" i="22" s="1"/>
  <c r="AE361" i="22"/>
  <c r="AG361" i="22" s="1"/>
  <c r="AE366" i="22"/>
  <c r="AG366" i="22" s="1"/>
  <c r="AE375" i="22"/>
  <c r="AG375" i="22" s="1"/>
  <c r="AP375" i="22"/>
  <c r="AQ375" i="22" s="1"/>
  <c r="AE377" i="22"/>
  <c r="AE579" i="22"/>
  <c r="AQ617" i="22"/>
  <c r="AS617" i="22"/>
  <c r="AQ629" i="22"/>
  <c r="AS629" i="22"/>
  <c r="AP186" i="22"/>
  <c r="AQ186" i="22" s="1"/>
  <c r="AT187" i="22"/>
  <c r="AE187" i="22"/>
  <c r="AT195" i="22"/>
  <c r="AE195" i="22"/>
  <c r="AG195" i="22" s="1"/>
  <c r="AT200" i="22"/>
  <c r="AE200" i="22"/>
  <c r="AT201" i="22"/>
  <c r="AE201" i="22"/>
  <c r="AE206" i="22"/>
  <c r="AG206" i="22" s="1"/>
  <c r="AT227" i="22"/>
  <c r="AE227" i="22"/>
  <c r="AG227" i="22" s="1"/>
  <c r="AT231" i="22"/>
  <c r="AE231" i="22"/>
  <c r="AG231" i="22" s="1"/>
  <c r="AT235" i="22"/>
  <c r="AE235" i="22"/>
  <c r="AT239" i="22"/>
  <c r="AE239" i="22"/>
  <c r="AG239" i="22" s="1"/>
  <c r="AT243" i="22"/>
  <c r="AE243" i="22"/>
  <c r="AT251" i="22"/>
  <c r="AE251" i="22"/>
  <c r="AG251" i="22" s="1"/>
  <c r="AT259" i="22"/>
  <c r="AE259" i="22"/>
  <c r="AG259" i="22" s="1"/>
  <c r="AT267" i="22"/>
  <c r="AE267" i="22"/>
  <c r="AG267" i="22" s="1"/>
  <c r="AT275" i="22"/>
  <c r="AE275" i="22"/>
  <c r="AT283" i="22"/>
  <c r="AE283" i="22"/>
  <c r="AG283" i="22" s="1"/>
  <c r="AT291" i="22"/>
  <c r="AE291" i="22"/>
  <c r="AG291" i="22" s="1"/>
  <c r="AT299" i="22"/>
  <c r="AE299" i="22"/>
  <c r="AG299" i="22" s="1"/>
  <c r="AT307" i="22"/>
  <c r="AE307" i="22"/>
  <c r="AG307" i="22" s="1"/>
  <c r="AT315" i="22"/>
  <c r="AE315" i="22"/>
  <c r="AG315" i="22" s="1"/>
  <c r="AT323" i="22"/>
  <c r="AE323" i="22"/>
  <c r="AG323" i="22" s="1"/>
  <c r="AT331" i="22"/>
  <c r="AE331" i="22"/>
  <c r="AG331" i="22" s="1"/>
  <c r="AT339" i="22"/>
  <c r="AE339" i="22"/>
  <c r="AT347" i="22"/>
  <c r="AE347" i="22"/>
  <c r="AG347" i="22" s="1"/>
  <c r="AT355" i="22"/>
  <c r="AE355" i="22"/>
  <c r="AG355" i="22" s="1"/>
  <c r="AT363" i="22"/>
  <c r="AE363" i="22"/>
  <c r="AG363" i="22" s="1"/>
  <c r="AT429" i="22"/>
  <c r="AE587" i="22"/>
  <c r="AT182" i="22"/>
  <c r="AP182" i="22"/>
  <c r="AQ182" i="22" s="1"/>
  <c r="AT190" i="22"/>
  <c r="AE190" i="22"/>
  <c r="AT194" i="22"/>
  <c r="AE194" i="22"/>
  <c r="AG194" i="22" s="1"/>
  <c r="AT199" i="22"/>
  <c r="AE199" i="22"/>
  <c r="AG199" i="22" s="1"/>
  <c r="AT204" i="22"/>
  <c r="AE204" i="22"/>
  <c r="AG204" i="22" s="1"/>
  <c r="AT205" i="22"/>
  <c r="AE205" i="22"/>
  <c r="AT226" i="22"/>
  <c r="AE226" i="22"/>
  <c r="AG226" i="22" s="1"/>
  <c r="AT230" i="22"/>
  <c r="AE230" i="22"/>
  <c r="AT234" i="22"/>
  <c r="AE234" i="22"/>
  <c r="AG234" i="22" s="1"/>
  <c r="AT238" i="22"/>
  <c r="AE238" i="22"/>
  <c r="AG238" i="22" s="1"/>
  <c r="AT242" i="22"/>
  <c r="AE242" i="22"/>
  <c r="AG242" i="22" s="1"/>
  <c r="AT245" i="22"/>
  <c r="AE245" i="22"/>
  <c r="AG245" i="22" s="1"/>
  <c r="AE250" i="22"/>
  <c r="AG250" i="22" s="1"/>
  <c r="AT253" i="22"/>
  <c r="AE253" i="22"/>
  <c r="AE258" i="22"/>
  <c r="AG258" i="22" s="1"/>
  <c r="AT261" i="22"/>
  <c r="AE261" i="22"/>
  <c r="AG261" i="22" s="1"/>
  <c r="AE266" i="22"/>
  <c r="AT269" i="22"/>
  <c r="AE269" i="22"/>
  <c r="AG269" i="22" s="1"/>
  <c r="AE274" i="22"/>
  <c r="AG274" i="22" s="1"/>
  <c r="AT277" i="22"/>
  <c r="AE277" i="22"/>
  <c r="AG277" i="22" s="1"/>
  <c r="AE282" i="22"/>
  <c r="AG282" i="22" s="1"/>
  <c r="AT285" i="22"/>
  <c r="AE285" i="22"/>
  <c r="AE290" i="22"/>
  <c r="AG290" i="22" s="1"/>
  <c r="AT293" i="22"/>
  <c r="AE293" i="22"/>
  <c r="AG293" i="22" s="1"/>
  <c r="AE298" i="22"/>
  <c r="AT301" i="22"/>
  <c r="AE301" i="22"/>
  <c r="AG301" i="22" s="1"/>
  <c r="AE306" i="22"/>
  <c r="AG306" i="22" s="1"/>
  <c r="AE309" i="22"/>
  <c r="AE314" i="22"/>
  <c r="AT317" i="22"/>
  <c r="AE317" i="22"/>
  <c r="AG317" i="22" s="1"/>
  <c r="AE322" i="22"/>
  <c r="AT325" i="22"/>
  <c r="AE325" i="22"/>
  <c r="AE330" i="22"/>
  <c r="AG330" i="22" s="1"/>
  <c r="AT333" i="22"/>
  <c r="AE333" i="22"/>
  <c r="AE338" i="22"/>
  <c r="AG338" i="22" s="1"/>
  <c r="AT341" i="22"/>
  <c r="AE341" i="22"/>
  <c r="AG341" i="22" s="1"/>
  <c r="AE346" i="22"/>
  <c r="AG346" i="22" s="1"/>
  <c r="AT349" i="22"/>
  <c r="AE349" i="22"/>
  <c r="AG349" i="22" s="1"/>
  <c r="AE354" i="22"/>
  <c r="AT357" i="22"/>
  <c r="AE357" i="22"/>
  <c r="AG357" i="22" s="1"/>
  <c r="AE362" i="22"/>
  <c r="AG362" i="22" s="1"/>
  <c r="AT365" i="22"/>
  <c r="AE365" i="22"/>
  <c r="AG365" i="22" s="1"/>
  <c r="AE370" i="22"/>
  <c r="AG370" i="22" s="1"/>
  <c r="AE373" i="22"/>
  <c r="AG373" i="22" s="1"/>
  <c r="AT378" i="22"/>
  <c r="AE563" i="22"/>
  <c r="AE569" i="22"/>
  <c r="AG569" i="22" s="1"/>
  <c r="AE577" i="22"/>
  <c r="AG577" i="22" s="1"/>
  <c r="AE585" i="22"/>
  <c r="AQ605" i="22"/>
  <c r="AQ633" i="22"/>
  <c r="AS633" i="22"/>
  <c r="AE567" i="22"/>
  <c r="AE575" i="22"/>
  <c r="AE583" i="22"/>
  <c r="AG583" i="22" s="1"/>
  <c r="AQ601" i="22"/>
  <c r="AQ614" i="22"/>
  <c r="AR614" i="22" s="1"/>
  <c r="AQ625" i="22"/>
  <c r="AS625" i="22"/>
  <c r="AR625" i="22" s="1"/>
  <c r="AT248" i="22"/>
  <c r="AE248" i="22"/>
  <c r="AT252" i="22"/>
  <c r="AE252" i="22"/>
  <c r="AG252" i="22" s="1"/>
  <c r="AT256" i="22"/>
  <c r="AE256" i="22"/>
  <c r="AT260" i="22"/>
  <c r="AE260" i="22"/>
  <c r="AG260" i="22" s="1"/>
  <c r="AT264" i="22"/>
  <c r="AE264" i="22"/>
  <c r="AT268" i="22"/>
  <c r="AE268" i="22"/>
  <c r="AG268" i="22" s="1"/>
  <c r="AT272" i="22"/>
  <c r="AE272" i="22"/>
  <c r="AT276" i="22"/>
  <c r="AE276" i="22"/>
  <c r="AG276" i="22" s="1"/>
  <c r="AT280" i="22"/>
  <c r="AE280" i="22"/>
  <c r="AT284" i="22"/>
  <c r="AE284" i="22"/>
  <c r="AG284" i="22" s="1"/>
  <c r="AT288" i="22"/>
  <c r="AE288" i="22"/>
  <c r="AT292" i="22"/>
  <c r="AE292" i="22"/>
  <c r="AG292" i="22" s="1"/>
  <c r="AT296" i="22"/>
  <c r="AE296" i="22"/>
  <c r="AT300" i="22"/>
  <c r="AE300" i="22"/>
  <c r="AG300" i="22" s="1"/>
  <c r="AT304" i="22"/>
  <c r="AE304" i="22"/>
  <c r="AT308" i="22"/>
  <c r="AE308" i="22"/>
  <c r="AG308" i="22" s="1"/>
  <c r="AT312" i="22"/>
  <c r="AE312" i="22"/>
  <c r="AT316" i="22"/>
  <c r="AE316" i="22"/>
  <c r="AG316" i="22" s="1"/>
  <c r="AT320" i="22"/>
  <c r="AE320" i="22"/>
  <c r="AT324" i="22"/>
  <c r="AE324" i="22"/>
  <c r="AG324" i="22" s="1"/>
  <c r="AT328" i="22"/>
  <c r="AE328" i="22"/>
  <c r="AG328" i="22" s="1"/>
  <c r="AT332" i="22"/>
  <c r="AE332" i="22"/>
  <c r="AG332" i="22" s="1"/>
  <c r="AT336" i="22"/>
  <c r="AE336" i="22"/>
  <c r="AT340" i="22"/>
  <c r="AE340" i="22"/>
  <c r="AG340" i="22" s="1"/>
  <c r="AT344" i="22"/>
  <c r="AE344" i="22"/>
  <c r="AG344" i="22" s="1"/>
  <c r="AT348" i="22"/>
  <c r="AE348" i="22"/>
  <c r="AG348" i="22" s="1"/>
  <c r="AT352" i="22"/>
  <c r="AE352" i="22"/>
  <c r="AG352" i="22" s="1"/>
  <c r="AT356" i="22"/>
  <c r="AE356" i="22"/>
  <c r="AG356" i="22" s="1"/>
  <c r="AT360" i="22"/>
  <c r="AE360" i="22"/>
  <c r="AG360" i="22" s="1"/>
  <c r="AT364" i="22"/>
  <c r="AE364" i="22"/>
  <c r="AG364" i="22" s="1"/>
  <c r="AT367" i="22"/>
  <c r="AE367" i="22"/>
  <c r="AT369" i="22"/>
  <c r="AE369" i="22"/>
  <c r="AG369" i="22" s="1"/>
  <c r="AT371" i="22"/>
  <c r="AE371" i="22"/>
  <c r="AT397" i="22"/>
  <c r="AT409" i="22"/>
  <c r="AT425" i="22"/>
  <c r="AT441" i="22"/>
  <c r="AT457" i="22"/>
  <c r="AE565" i="22"/>
  <c r="AG565" i="22" s="1"/>
  <c r="AE573" i="22"/>
  <c r="AG573" i="22" s="1"/>
  <c r="AE581" i="22"/>
  <c r="AE589" i="22"/>
  <c r="AQ613" i="22"/>
  <c r="AR613" i="22" s="1"/>
  <c r="AQ619" i="22"/>
  <c r="AS624" i="22"/>
  <c r="AR624" i="22" s="1"/>
  <c r="AQ630" i="22"/>
  <c r="AR630" i="22" s="1"/>
  <c r="AS635" i="22"/>
  <c r="AS612" i="22"/>
  <c r="AS618" i="22"/>
  <c r="AR618" i="22" s="1"/>
  <c r="AS623" i="22"/>
  <c r="AR623" i="22" s="1"/>
  <c r="AS628" i="22"/>
  <c r="AS634" i="22"/>
  <c r="AS638" i="22"/>
  <c r="AT564" i="22"/>
  <c r="AE564" i="22"/>
  <c r="AG564" i="22" s="1"/>
  <c r="AT566" i="22"/>
  <c r="AE566" i="22"/>
  <c r="AT568" i="22"/>
  <c r="AE568" i="22"/>
  <c r="AG568" i="22" s="1"/>
  <c r="AT570" i="22"/>
  <c r="AE570" i="22"/>
  <c r="AT572" i="22"/>
  <c r="AE572" i="22"/>
  <c r="AG572" i="22" s="1"/>
  <c r="AT574" i="22"/>
  <c r="AE574" i="22"/>
  <c r="AT576" i="22"/>
  <c r="AE576" i="22"/>
  <c r="AG576" i="22" s="1"/>
  <c r="AT578" i="22"/>
  <c r="AE578" i="22"/>
  <c r="AT580" i="22"/>
  <c r="AE580" i="22"/>
  <c r="AG580" i="22" s="1"/>
  <c r="AT582" i="22"/>
  <c r="AE582" i="22"/>
  <c r="AT584" i="22"/>
  <c r="AE584" i="22"/>
  <c r="AG584" i="22" s="1"/>
  <c r="AT586" i="22"/>
  <c r="AE586" i="22"/>
  <c r="AT588" i="22"/>
  <c r="AE588" i="22"/>
  <c r="AG588" i="22" s="1"/>
  <c r="AS611" i="22"/>
  <c r="AS616" i="22"/>
  <c r="AS621" i="22"/>
  <c r="AS622" i="22"/>
  <c r="AR622" i="22" s="1"/>
  <c r="AS627" i="22"/>
  <c r="AS632" i="22"/>
  <c r="AS637" i="22"/>
  <c r="AT453" i="22"/>
  <c r="AT462" i="22"/>
  <c r="AT464" i="22"/>
  <c r="AT466" i="22"/>
  <c r="AT468" i="22"/>
  <c r="AT470" i="22"/>
  <c r="AT472" i="22"/>
  <c r="AT474" i="22"/>
  <c r="AT476" i="22"/>
  <c r="AT478" i="22"/>
  <c r="AT480" i="22"/>
  <c r="AT482" i="22"/>
  <c r="AT484" i="22"/>
  <c r="AT486" i="22"/>
  <c r="AT488" i="22"/>
  <c r="AT490" i="22"/>
  <c r="AT492" i="22"/>
  <c r="AT494" i="22"/>
  <c r="AT496" i="22"/>
  <c r="AT498" i="22"/>
  <c r="AT500" i="22"/>
  <c r="AT502" i="22"/>
  <c r="AT504" i="22"/>
  <c r="AT506" i="22"/>
  <c r="AT508" i="22"/>
  <c r="AT510" i="22"/>
  <c r="AT512" i="22"/>
  <c r="AT514" i="22"/>
  <c r="AT516" i="22"/>
  <c r="AT518" i="22"/>
  <c r="AT520" i="22"/>
  <c r="AT522" i="22"/>
  <c r="AT524" i="22"/>
  <c r="AT526" i="22"/>
  <c r="AT528" i="22"/>
  <c r="AT530" i="22"/>
  <c r="AT532" i="22"/>
  <c r="AT534" i="22"/>
  <c r="AT536" i="22"/>
  <c r="AT538" i="22"/>
  <c r="AT540" i="22"/>
  <c r="AT542" i="22"/>
  <c r="AT544" i="22"/>
  <c r="AT546" i="22"/>
  <c r="AT548" i="22"/>
  <c r="AT550" i="22"/>
  <c r="AT552" i="22"/>
  <c r="AQ591" i="22"/>
  <c r="AR591" i="22" s="1"/>
  <c r="AQ592" i="22"/>
  <c r="AQ594" i="22"/>
  <c r="AR595" i="22"/>
  <c r="AQ596" i="22"/>
  <c r="AS598" i="22"/>
  <c r="AS615" i="22"/>
  <c r="AS620" i="22"/>
  <c r="AS626" i="22"/>
  <c r="AS631" i="22"/>
  <c r="AS636" i="22"/>
  <c r="AG125" i="22"/>
  <c r="AG133" i="22"/>
  <c r="AG141" i="22"/>
  <c r="AG161" i="22"/>
  <c r="AG149" i="22"/>
  <c r="AG157" i="22"/>
  <c r="AG221" i="22"/>
  <c r="AG345" i="22"/>
  <c r="AG117" i="22"/>
  <c r="AG145" i="22"/>
  <c r="AG153" i="22"/>
  <c r="AG158" i="22"/>
  <c r="AG146" i="22"/>
  <c r="AG150" i="22"/>
  <c r="AG154" i="22"/>
  <c r="AG166" i="22"/>
  <c r="AG174" i="22"/>
  <c r="AG162" i="22"/>
  <c r="AG335" i="22"/>
  <c r="AG339" i="22"/>
  <c r="AG127" i="22"/>
  <c r="AG143" i="22"/>
  <c r="AG147" i="22"/>
  <c r="AG151" i="22"/>
  <c r="AG336" i="22"/>
  <c r="AG371" i="22"/>
  <c r="AG135" i="22"/>
  <c r="AG155" i="22"/>
  <c r="AG111" i="22"/>
  <c r="AG159" i="22"/>
  <c r="AG163" i="22"/>
  <c r="AG167" i="22"/>
  <c r="AG354" i="22"/>
  <c r="AI109" i="18"/>
  <c r="AJ109" i="18" s="1"/>
  <c r="AI88" i="18"/>
  <c r="AJ88" i="18" s="1"/>
  <c r="AI130" i="18"/>
  <c r="AJ130" i="18" s="1"/>
  <c r="AI19" i="18"/>
  <c r="AI11" i="18"/>
  <c r="AI161" i="18" s="1"/>
  <c r="AI12" i="18"/>
  <c r="AJ12" i="18" s="1"/>
  <c r="AJ35" i="20"/>
  <c r="AK35" i="20" s="1"/>
  <c r="M124" i="17"/>
  <c r="AJ8" i="18"/>
  <c r="D20" i="18"/>
  <c r="D31" i="18"/>
  <c r="AI95" i="18"/>
  <c r="AJ95" i="18" s="1"/>
  <c r="G124" i="17"/>
  <c r="D12" i="18"/>
  <c r="AI45" i="18"/>
  <c r="X12" i="18"/>
  <c r="AJ16" i="18"/>
  <c r="D24" i="18"/>
  <c r="AI13" i="18"/>
  <c r="AI27" i="18"/>
  <c r="AJ27" i="18" s="1"/>
  <c r="X31" i="18"/>
  <c r="AJ24" i="20"/>
  <c r="AK24" i="20" s="1"/>
  <c r="AJ25" i="20"/>
  <c r="AK25" i="20" s="1"/>
  <c r="AJ18" i="20"/>
  <c r="AK18" i="20" s="1"/>
  <c r="AJ31" i="20"/>
  <c r="AK31" i="20" s="1"/>
  <c r="AJ28" i="20"/>
  <c r="AK28" i="20" s="1"/>
  <c r="AJ20" i="20"/>
  <c r="AK20" i="20" s="1"/>
  <c r="AJ10" i="20"/>
  <c r="AK10" i="20" s="1"/>
  <c r="AI91" i="18"/>
  <c r="AJ91" i="18" s="1"/>
  <c r="AI54" i="18"/>
  <c r="X61" i="18"/>
  <c r="X9" i="18"/>
  <c r="X16" i="18"/>
  <c r="D16" i="18"/>
  <c r="X22" i="18"/>
  <c r="D22" i="18"/>
  <c r="X33" i="18"/>
  <c r="D33" i="18"/>
  <c r="X40" i="18"/>
  <c r="D40" i="18"/>
  <c r="X44" i="18"/>
  <c r="D44" i="18"/>
  <c r="R161" i="18"/>
  <c r="AJ63" i="18"/>
  <c r="X66" i="18"/>
  <c r="X75" i="18"/>
  <c r="AJ76" i="18"/>
  <c r="AI83" i="18"/>
  <c r="AJ83" i="18" s="1"/>
  <c r="AI46" i="18"/>
  <c r="AI59" i="18"/>
  <c r="AJ59" i="18" s="1"/>
  <c r="AI67" i="18"/>
  <c r="AI73" i="18"/>
  <c r="X73" i="18"/>
  <c r="K161" i="18"/>
  <c r="S161" i="18"/>
  <c r="M161" i="18"/>
  <c r="U161" i="18"/>
  <c r="AI18" i="18"/>
  <c r="AJ18" i="18" s="1"/>
  <c r="X21" i="18"/>
  <c r="AI23" i="18"/>
  <c r="X25" i="18"/>
  <c r="X26" i="18"/>
  <c r="AJ28" i="18"/>
  <c r="AI30" i="18"/>
  <c r="X32" i="18"/>
  <c r="AI34" i="18"/>
  <c r="AJ35" i="18"/>
  <c r="X37" i="18"/>
  <c r="X39" i="18"/>
  <c r="AI41" i="18"/>
  <c r="AJ41" i="18" s="1"/>
  <c r="X42" i="18"/>
  <c r="X43" i="18"/>
  <c r="X47" i="18"/>
  <c r="X52" i="18"/>
  <c r="AI56" i="18"/>
  <c r="AJ56" i="18" s="1"/>
  <c r="AI71" i="18"/>
  <c r="AJ71" i="18" s="1"/>
  <c r="T161" i="18"/>
  <c r="D28" i="18"/>
  <c r="AI50" i="18"/>
  <c r="AJ50" i="18" s="1"/>
  <c r="X58" i="18"/>
  <c r="AJ60" i="18"/>
  <c r="AJ68" i="18"/>
  <c r="X74" i="18"/>
  <c r="AI75" i="18"/>
  <c r="AJ75" i="18" s="1"/>
  <c r="AI78" i="18"/>
  <c r="AJ78" i="18" s="1"/>
  <c r="AI22" i="18"/>
  <c r="AJ22" i="18" s="1"/>
  <c r="AI33" i="18"/>
  <c r="AJ33" i="18" s="1"/>
  <c r="AI40" i="18"/>
  <c r="AJ40" i="18" s="1"/>
  <c r="AI44" i="18"/>
  <c r="AJ44" i="18" s="1"/>
  <c r="AI51" i="18"/>
  <c r="AJ51" i="18" s="1"/>
  <c r="AI52" i="18"/>
  <c r="AJ52" i="18" s="1"/>
  <c r="X60" i="18"/>
  <c r="X72" i="18"/>
  <c r="X78" i="18"/>
  <c r="N161" i="18"/>
  <c r="P161" i="18"/>
  <c r="X15" i="18"/>
  <c r="V161" i="18"/>
  <c r="AI15" i="18"/>
  <c r="AJ15" i="18" s="1"/>
  <c r="D15" i="18"/>
  <c r="X17" i="18"/>
  <c r="X29" i="18"/>
  <c r="AI29" i="18"/>
  <c r="AJ29" i="18" s="1"/>
  <c r="D29" i="18"/>
  <c r="X36" i="18"/>
  <c r="AI36" i="18"/>
  <c r="AJ36" i="18" s="1"/>
  <c r="D36" i="18"/>
  <c r="X48" i="18"/>
  <c r="X55" i="18"/>
  <c r="AI55" i="18"/>
  <c r="AJ55" i="18" s="1"/>
  <c r="X68" i="18"/>
  <c r="AI80" i="18"/>
  <c r="D107" i="18"/>
  <c r="X64" i="18"/>
  <c r="X98" i="18"/>
  <c r="AI98" i="18"/>
  <c r="AJ98" i="18" s="1"/>
  <c r="X111" i="18"/>
  <c r="AI103" i="18"/>
  <c r="AJ103" i="18" s="1"/>
  <c r="X103" i="18"/>
  <c r="X62" i="18"/>
  <c r="AI62" i="18"/>
  <c r="AJ62" i="18" s="1"/>
  <c r="X63" i="18"/>
  <c r="X70" i="18"/>
  <c r="AI70" i="18"/>
  <c r="AJ70" i="18" s="1"/>
  <c r="X76" i="18"/>
  <c r="D81" i="18"/>
  <c r="AI81" i="18"/>
  <c r="AJ81" i="18" s="1"/>
  <c r="X81" i="18"/>
  <c r="X88" i="18"/>
  <c r="X91" i="18"/>
  <c r="AI92" i="18"/>
  <c r="D109" i="18"/>
  <c r="X109" i="18"/>
  <c r="D113" i="18"/>
  <c r="AJ113" i="18"/>
  <c r="AI77" i="18"/>
  <c r="AJ77" i="18" s="1"/>
  <c r="X102" i="18"/>
  <c r="AI102" i="18"/>
  <c r="AJ102" i="18" s="1"/>
  <c r="AI97" i="18"/>
  <c r="AI104" i="18"/>
  <c r="D122" i="18"/>
  <c r="AI94" i="18"/>
  <c r="AI96" i="18"/>
  <c r="AJ96" i="18" s="1"/>
  <c r="AI99" i="18"/>
  <c r="X107" i="18"/>
  <c r="AI115" i="18"/>
  <c r="AJ115" i="18" s="1"/>
  <c r="X77" i="18"/>
  <c r="D79" i="18"/>
  <c r="X79" i="18"/>
  <c r="AI79" i="18"/>
  <c r="AJ79" i="18" s="1"/>
  <c r="X87" i="18"/>
  <c r="AI87" i="18"/>
  <c r="AJ87" i="18" s="1"/>
  <c r="D87" i="18"/>
  <c r="AI89" i="18"/>
  <c r="AJ89" i="18" s="1"/>
  <c r="X89" i="18"/>
  <c r="D89" i="18"/>
  <c r="X90" i="18"/>
  <c r="AI90" i="18"/>
  <c r="AJ90" i="18" s="1"/>
  <c r="AI101" i="18"/>
  <c r="AJ101" i="18" s="1"/>
  <c r="X101" i="18"/>
  <c r="D102" i="18"/>
  <c r="AI108" i="18"/>
  <c r="AJ108" i="18" s="1"/>
  <c r="AI112" i="18"/>
  <c r="AJ112" i="18" s="1"/>
  <c r="AI100" i="18"/>
  <c r="AJ100" i="18" s="1"/>
  <c r="AI105" i="18"/>
  <c r="AJ105" i="18" s="1"/>
  <c r="AJ110" i="18"/>
  <c r="D119" i="18"/>
  <c r="X119" i="18"/>
  <c r="AI129" i="18"/>
  <c r="AJ129" i="18" s="1"/>
  <c r="D145" i="18"/>
  <c r="AJ119" i="18"/>
  <c r="D129" i="18"/>
  <c r="D84" i="18"/>
  <c r="X84" i="18"/>
  <c r="AI85" i="18"/>
  <c r="AJ85" i="18" s="1"/>
  <c r="X85" i="18"/>
  <c r="D85" i="18"/>
  <c r="X86" i="18"/>
  <c r="X95" i="18"/>
  <c r="D95" i="18"/>
  <c r="X100" i="18"/>
  <c r="X105" i="18"/>
  <c r="D105" i="18"/>
  <c r="X106" i="18"/>
  <c r="D116" i="18"/>
  <c r="X117" i="18"/>
  <c r="AI121" i="18"/>
  <c r="AJ121" i="18" s="1"/>
  <c r="X127" i="18"/>
  <c r="X130" i="18"/>
  <c r="AI118" i="18"/>
  <c r="AJ118" i="18" s="1"/>
  <c r="AJ127" i="18"/>
  <c r="X114" i="18"/>
  <c r="D118" i="18"/>
  <c r="D126" i="18"/>
  <c r="AI128" i="18"/>
  <c r="AJ128" i="18" s="1"/>
  <c r="AI116" i="18"/>
  <c r="X128" i="18"/>
  <c r="AJ134" i="18"/>
  <c r="AI135" i="18"/>
  <c r="X141" i="18"/>
  <c r="D137" i="18"/>
  <c r="D149" i="18"/>
  <c r="X150" i="18"/>
  <c r="AI152" i="18"/>
  <c r="AJ12" i="20"/>
  <c r="AK12" i="20" s="1"/>
  <c r="AI131" i="18"/>
  <c r="D133" i="18"/>
  <c r="AJ157" i="18"/>
  <c r="AI133" i="18"/>
  <c r="AJ133" i="18" s="1"/>
  <c r="D135" i="18"/>
  <c r="D152" i="18"/>
  <c r="X153" i="18"/>
  <c r="D157" i="18"/>
  <c r="E35" i="19"/>
  <c r="AJ14" i="20"/>
  <c r="AK14" i="20" s="1"/>
  <c r="X93" i="18"/>
  <c r="X123" i="18"/>
  <c r="D123" i="18"/>
  <c r="X124" i="18"/>
  <c r="D124" i="18"/>
  <c r="X125" i="18"/>
  <c r="D125" i="18"/>
  <c r="D134" i="18"/>
  <c r="AI138" i="18"/>
  <c r="D139" i="18"/>
  <c r="AI139" i="18"/>
  <c r="AJ139" i="18" s="1"/>
  <c r="AI144" i="18"/>
  <c r="X151" i="18"/>
  <c r="Y12" i="20"/>
  <c r="AJ13" i="20"/>
  <c r="AK13" i="20" s="1"/>
  <c r="AJ21" i="20"/>
  <c r="AK21" i="20" s="1"/>
  <c r="AI160" i="18"/>
  <c r="AJ160" i="18" s="1"/>
  <c r="H37" i="20"/>
  <c r="AI19" i="20"/>
  <c r="AJ19" i="20" s="1"/>
  <c r="AK19" i="20" s="1"/>
  <c r="AJ32" i="20"/>
  <c r="AK32" i="20" s="1"/>
  <c r="Y34" i="20"/>
  <c r="V42" i="21"/>
  <c r="Y50" i="21"/>
  <c r="AS14" i="22"/>
  <c r="AQ14" i="22"/>
  <c r="AS16" i="22"/>
  <c r="AQ16" i="22"/>
  <c r="AS27" i="22"/>
  <c r="AQ27" i="22"/>
  <c r="AS29" i="22"/>
  <c r="AQ29" i="22"/>
  <c r="AI143" i="18"/>
  <c r="AJ143" i="18" s="1"/>
  <c r="X143" i="18"/>
  <c r="D143" i="18"/>
  <c r="AF158" i="18"/>
  <c r="Y13" i="20"/>
  <c r="AJ16" i="20"/>
  <c r="AK16" i="20" s="1"/>
  <c r="Y23" i="20"/>
  <c r="AS18" i="22"/>
  <c r="AQ18" i="22"/>
  <c r="AS20" i="22"/>
  <c r="AQ20" i="22"/>
  <c r="AS31" i="22"/>
  <c r="AQ31" i="22"/>
  <c r="AS33" i="22"/>
  <c r="AQ33" i="22"/>
  <c r="AS39" i="22"/>
  <c r="AQ39" i="22"/>
  <c r="J37" i="20"/>
  <c r="AJ34" i="20"/>
  <c r="AK34" i="20" s="1"/>
  <c r="U42" i="21"/>
  <c r="L42" i="21"/>
  <c r="AB18" i="21"/>
  <c r="V43" i="21"/>
  <c r="M43" i="21"/>
  <c r="AB19" i="21"/>
  <c r="R43" i="21"/>
  <c r="H43" i="21"/>
  <c r="X43" i="21"/>
  <c r="O43" i="21"/>
  <c r="F43" i="21"/>
  <c r="V45" i="21"/>
  <c r="K45" i="21"/>
  <c r="T45" i="21"/>
  <c r="J45" i="21"/>
  <c r="S45" i="21"/>
  <c r="I45" i="21"/>
  <c r="Q45" i="21"/>
  <c r="F45" i="21"/>
  <c r="P45" i="21"/>
  <c r="Y45" i="21"/>
  <c r="N45" i="21"/>
  <c r="X45" i="21"/>
  <c r="L45" i="21"/>
  <c r="AB21" i="21"/>
  <c r="AS22" i="22"/>
  <c r="AQ22" i="22"/>
  <c r="AS24" i="22"/>
  <c r="AQ24" i="22"/>
  <c r="AS35" i="22"/>
  <c r="AQ35" i="22"/>
  <c r="X37" i="20"/>
  <c r="P37" i="20"/>
  <c r="AI17" i="20"/>
  <c r="AJ17" i="20" s="1"/>
  <c r="AJ22" i="20"/>
  <c r="AK22" i="20" s="1"/>
  <c r="AJ23" i="20"/>
  <c r="X36" i="21"/>
  <c r="P36" i="21"/>
  <c r="P54" i="21" s="1"/>
  <c r="H36" i="21"/>
  <c r="Y36" i="21"/>
  <c r="O36" i="21"/>
  <c r="F36" i="21"/>
  <c r="AB36" i="21" s="1"/>
  <c r="W36" i="21"/>
  <c r="N36" i="21"/>
  <c r="V36" i="21"/>
  <c r="M36" i="21"/>
  <c r="U36" i="21"/>
  <c r="L36" i="21"/>
  <c r="T36" i="21"/>
  <c r="K36" i="21"/>
  <c r="S36" i="21"/>
  <c r="J36" i="21"/>
  <c r="R36" i="21"/>
  <c r="I36" i="21"/>
  <c r="Q36" i="21"/>
  <c r="G36" i="21"/>
  <c r="T40" i="21"/>
  <c r="L40" i="21"/>
  <c r="Y40" i="21"/>
  <c r="P40" i="21"/>
  <c r="G40" i="21"/>
  <c r="X40" i="21"/>
  <c r="O40" i="21"/>
  <c r="F40" i="21"/>
  <c r="AB40" i="21" s="1"/>
  <c r="W40" i="21"/>
  <c r="N40" i="21"/>
  <c r="V40" i="21"/>
  <c r="M40" i="21"/>
  <c r="U40" i="21"/>
  <c r="K40" i="21"/>
  <c r="S40" i="21"/>
  <c r="J40" i="21"/>
  <c r="R40" i="21"/>
  <c r="I40" i="21"/>
  <c r="Q40" i="21"/>
  <c r="H40" i="21"/>
  <c r="AS26" i="22"/>
  <c r="AQ26" i="22"/>
  <c r="AS28" i="22"/>
  <c r="AQ28" i="22"/>
  <c r="D146" i="18"/>
  <c r="D147" i="18"/>
  <c r="AJ148" i="18"/>
  <c r="D155" i="18"/>
  <c r="AJ156" i="18"/>
  <c r="X158" i="18"/>
  <c r="S37" i="20"/>
  <c r="AI9" i="20"/>
  <c r="AJ9" i="20" s="1"/>
  <c r="AK9" i="20" s="1"/>
  <c r="AI15" i="20"/>
  <c r="AJ15" i="20" s="1"/>
  <c r="AK15" i="20" s="1"/>
  <c r="AJ26" i="20"/>
  <c r="AK26" i="20" s="1"/>
  <c r="AI27" i="20"/>
  <c r="AJ27" i="20" s="1"/>
  <c r="AK27" i="20" s="1"/>
  <c r="AJ29" i="20"/>
  <c r="Y42" i="20"/>
  <c r="W39" i="21"/>
  <c r="N39" i="21"/>
  <c r="V39" i="21"/>
  <c r="L39" i="21"/>
  <c r="T39" i="21"/>
  <c r="K39" i="21"/>
  <c r="R39" i="21"/>
  <c r="I39" i="21"/>
  <c r="Q39" i="21"/>
  <c r="H39" i="21"/>
  <c r="AB15" i="21"/>
  <c r="Y39" i="21"/>
  <c r="P39" i="21"/>
  <c r="G39" i="21"/>
  <c r="X39" i="21"/>
  <c r="O39" i="21"/>
  <c r="F39" i="21"/>
  <c r="V48" i="21"/>
  <c r="K48" i="21"/>
  <c r="U48" i="21"/>
  <c r="I48" i="21"/>
  <c r="S48" i="21"/>
  <c r="H48" i="21"/>
  <c r="P48" i="21"/>
  <c r="F48" i="21"/>
  <c r="AB24" i="21"/>
  <c r="X48" i="21"/>
  <c r="N48" i="21"/>
  <c r="W48" i="21"/>
  <c r="M48" i="21"/>
  <c r="W37" i="21"/>
  <c r="O37" i="21"/>
  <c r="G37" i="21"/>
  <c r="R37" i="21"/>
  <c r="I37" i="21"/>
  <c r="AB37" i="21" s="1"/>
  <c r="Q37" i="21"/>
  <c r="H37" i="21"/>
  <c r="Y37" i="21"/>
  <c r="P37" i="21"/>
  <c r="F37" i="21"/>
  <c r="X37" i="21"/>
  <c r="N37" i="21"/>
  <c r="V37" i="21"/>
  <c r="M37" i="21"/>
  <c r="U37" i="21"/>
  <c r="L37" i="21"/>
  <c r="T37" i="21"/>
  <c r="K37" i="21"/>
  <c r="S37" i="21"/>
  <c r="J37" i="21"/>
  <c r="V44" i="21"/>
  <c r="X44" i="21"/>
  <c r="P44" i="21"/>
  <c r="H44" i="21"/>
  <c r="O44" i="21"/>
  <c r="F44" i="21"/>
  <c r="AB44" i="21" s="1"/>
  <c r="Y44" i="21"/>
  <c r="N44" i="21"/>
  <c r="W44" i="21"/>
  <c r="M44" i="21"/>
  <c r="U44" i="21"/>
  <c r="L44" i="21"/>
  <c r="T44" i="21"/>
  <c r="K44" i="21"/>
  <c r="S44" i="21"/>
  <c r="J44" i="21"/>
  <c r="R44" i="21"/>
  <c r="I44" i="21"/>
  <c r="Q44" i="21"/>
  <c r="G44" i="21"/>
  <c r="AS11" i="22"/>
  <c r="AQ11" i="22"/>
  <c r="AS13" i="22"/>
  <c r="AQ13" i="22"/>
  <c r="AS30" i="22"/>
  <c r="AQ30" i="22"/>
  <c r="AS32" i="22"/>
  <c r="AQ32" i="22"/>
  <c r="U37" i="20"/>
  <c r="Y14" i="20"/>
  <c r="AI33" i="20"/>
  <c r="AJ33" i="20" s="1"/>
  <c r="AK33" i="20" s="1"/>
  <c r="T38" i="21"/>
  <c r="K38" i="21"/>
  <c r="S38" i="21"/>
  <c r="J38" i="21"/>
  <c r="R38" i="21"/>
  <c r="I38" i="21"/>
  <c r="Y38" i="21"/>
  <c r="P38" i="21"/>
  <c r="G38" i="21"/>
  <c r="W38" i="21"/>
  <c r="M38" i="21"/>
  <c r="AB14" i="21"/>
  <c r="U38" i="21"/>
  <c r="L38" i="21"/>
  <c r="Y47" i="21"/>
  <c r="O47" i="21"/>
  <c r="T47" i="21"/>
  <c r="I47" i="21"/>
  <c r="AB23" i="21"/>
  <c r="Q47" i="21"/>
  <c r="G47" i="21"/>
  <c r="P47" i="21"/>
  <c r="F47" i="21"/>
  <c r="AB47" i="21" s="1"/>
  <c r="W50" i="21"/>
  <c r="M50" i="21"/>
  <c r="AB26" i="21"/>
  <c r="AS15" i="22"/>
  <c r="AQ15" i="22"/>
  <c r="AS17" i="22"/>
  <c r="AQ17" i="22"/>
  <c r="AS34" i="22"/>
  <c r="AQ34" i="22"/>
  <c r="AS128" i="22"/>
  <c r="X132" i="18"/>
  <c r="X136" i="18"/>
  <c r="X140" i="18"/>
  <c r="D142" i="18"/>
  <c r="X146" i="18"/>
  <c r="AI146" i="18"/>
  <c r="AJ146" i="18" s="1"/>
  <c r="X147" i="18"/>
  <c r="X154" i="18"/>
  <c r="AI154" i="18"/>
  <c r="AJ154" i="18" s="1"/>
  <c r="X155" i="18"/>
  <c r="X159" i="18"/>
  <c r="X160" i="18"/>
  <c r="AI8" i="20"/>
  <c r="AJ8" i="20" s="1"/>
  <c r="AK8" i="20" s="1"/>
  <c r="AI11" i="20"/>
  <c r="AJ11" i="20" s="1"/>
  <c r="Q37" i="20"/>
  <c r="Y16" i="20"/>
  <c r="AI30" i="20"/>
  <c r="AJ30" i="20" s="1"/>
  <c r="AK30" i="20" s="1"/>
  <c r="R46" i="21"/>
  <c r="H46" i="21"/>
  <c r="Q46" i="21"/>
  <c r="G46" i="21"/>
  <c r="X46" i="21"/>
  <c r="M46" i="21"/>
  <c r="U46" i="21"/>
  <c r="J46" i="21"/>
  <c r="AB22" i="21"/>
  <c r="S46" i="21"/>
  <c r="I46" i="21"/>
  <c r="Y46" i="21"/>
  <c r="AS19" i="22"/>
  <c r="AQ19" i="22"/>
  <c r="AS21" i="22"/>
  <c r="AQ21" i="22"/>
  <c r="AS177" i="22"/>
  <c r="X54" i="21"/>
  <c r="AS12" i="22"/>
  <c r="AQ12" i="22"/>
  <c r="AS23" i="22"/>
  <c r="AQ23" i="22"/>
  <c r="AS25" i="22"/>
  <c r="AQ25" i="22"/>
  <c r="J41" i="21"/>
  <c r="T41" i="21"/>
  <c r="M42" i="21"/>
  <c r="Y43" i="21"/>
  <c r="Q43" i="21"/>
  <c r="I43" i="21"/>
  <c r="N43" i="21"/>
  <c r="W43" i="21"/>
  <c r="S47" i="21"/>
  <c r="K47" i="21"/>
  <c r="U47" i="21"/>
  <c r="M47" i="21"/>
  <c r="G49" i="21"/>
  <c r="R49" i="21"/>
  <c r="N50" i="21"/>
  <c r="AE40" i="22"/>
  <c r="AT40" i="22"/>
  <c r="AQ41" i="22"/>
  <c r="AG114" i="22"/>
  <c r="AG122" i="22"/>
  <c r="AG130" i="22"/>
  <c r="AG138" i="22"/>
  <c r="AQ171" i="22"/>
  <c r="AS171" i="22"/>
  <c r="AS172" i="22"/>
  <c r="AS182" i="22"/>
  <c r="AG190" i="22"/>
  <c r="AF201" i="22"/>
  <c r="L41" i="21"/>
  <c r="U41" i="21"/>
  <c r="R42" i="21"/>
  <c r="J42" i="21"/>
  <c r="N42" i="21"/>
  <c r="W42" i="21"/>
  <c r="H49" i="21"/>
  <c r="T49" i="21"/>
  <c r="X50" i="21"/>
  <c r="P50" i="21"/>
  <c r="H50" i="21"/>
  <c r="R50" i="21"/>
  <c r="J50" i="21"/>
  <c r="O50" i="21"/>
  <c r="AE14" i="22"/>
  <c r="AG14" i="22" s="1"/>
  <c r="AT14" i="22"/>
  <c r="AE18" i="22"/>
  <c r="AG18" i="22" s="1"/>
  <c r="AT18" i="22"/>
  <c r="AE22" i="22"/>
  <c r="AG22" i="22" s="1"/>
  <c r="AT22" i="22"/>
  <c r="AE26" i="22"/>
  <c r="AG26" i="22" s="1"/>
  <c r="AT26" i="22"/>
  <c r="AE30" i="22"/>
  <c r="AG30" i="22" s="1"/>
  <c r="AT30" i="22"/>
  <c r="AE34" i="22"/>
  <c r="AG34" i="22" s="1"/>
  <c r="AT34" i="22"/>
  <c r="AE41" i="22"/>
  <c r="AG41" i="22" s="1"/>
  <c r="AT41" i="22"/>
  <c r="AQ42" i="22"/>
  <c r="AR42" i="22" s="1"/>
  <c r="AG113" i="22"/>
  <c r="AG121" i="22"/>
  <c r="AG129" i="22"/>
  <c r="AG137" i="22"/>
  <c r="AS151" i="22"/>
  <c r="AS159" i="22"/>
  <c r="AS167" i="22"/>
  <c r="AS184" i="22"/>
  <c r="AF205" i="22"/>
  <c r="AG205" i="22" s="1"/>
  <c r="Y28" i="20"/>
  <c r="Y31" i="20"/>
  <c r="V38" i="21"/>
  <c r="N38" i="21"/>
  <c r="F38" i="21"/>
  <c r="O38" i="21"/>
  <c r="X38" i="21"/>
  <c r="U39" i="21"/>
  <c r="M39" i="21"/>
  <c r="M41" i="21"/>
  <c r="F42" i="21"/>
  <c r="O42" i="21"/>
  <c r="X42" i="21"/>
  <c r="G43" i="21"/>
  <c r="P43" i="21"/>
  <c r="U45" i="21"/>
  <c r="M45" i="21"/>
  <c r="W45" i="21"/>
  <c r="O45" i="21"/>
  <c r="G45" i="21"/>
  <c r="K46" i="21"/>
  <c r="W46" i="21"/>
  <c r="H47" i="21"/>
  <c r="R47" i="21"/>
  <c r="R48" i="21"/>
  <c r="J48" i="21"/>
  <c r="T48" i="21"/>
  <c r="L48" i="21"/>
  <c r="O48" i="21"/>
  <c r="Y48" i="21"/>
  <c r="J49" i="21"/>
  <c r="U49" i="21"/>
  <c r="F50" i="21"/>
  <c r="AB50" i="21" s="1"/>
  <c r="Q50" i="21"/>
  <c r="AF40" i="22"/>
  <c r="AE42" i="22"/>
  <c r="AT42" i="22"/>
  <c r="AQ43" i="22"/>
  <c r="AR43" i="22" s="1"/>
  <c r="AS118" i="22"/>
  <c r="AS126" i="22"/>
  <c r="AG128" i="22"/>
  <c r="AG136" i="22"/>
  <c r="AS142" i="22"/>
  <c r="AS170" i="22"/>
  <c r="AS186" i="22"/>
  <c r="AT188" i="22"/>
  <c r="AE188" i="22"/>
  <c r="AG188" i="22" s="1"/>
  <c r="AP188" i="22"/>
  <c r="AS191" i="22"/>
  <c r="S41" i="21"/>
  <c r="K41" i="21"/>
  <c r="N41" i="21"/>
  <c r="W41" i="21"/>
  <c r="G42" i="21"/>
  <c r="P42" i="21"/>
  <c r="Y42" i="21"/>
  <c r="L49" i="21"/>
  <c r="V49" i="21"/>
  <c r="G50" i="21"/>
  <c r="S50" i="21"/>
  <c r="AE11" i="22"/>
  <c r="AT11" i="22"/>
  <c r="AE15" i="22"/>
  <c r="AT15" i="22"/>
  <c r="AE19" i="22"/>
  <c r="AT19" i="22"/>
  <c r="AE23" i="22"/>
  <c r="AT23" i="22"/>
  <c r="AE27" i="22"/>
  <c r="AT27" i="22"/>
  <c r="AE31" i="22"/>
  <c r="AT31" i="22"/>
  <c r="AE35" i="22"/>
  <c r="AT35" i="22"/>
  <c r="AE43" i="22"/>
  <c r="AT43" i="22"/>
  <c r="AG119" i="22"/>
  <c r="AS146" i="22"/>
  <c r="AS158" i="22"/>
  <c r="AS162" i="22"/>
  <c r="AS175" i="22"/>
  <c r="AR175" i="22" s="1"/>
  <c r="Y20" i="20"/>
  <c r="Y24" i="20"/>
  <c r="Y32" i="20"/>
  <c r="AB17" i="21"/>
  <c r="AB25" i="21"/>
  <c r="H38" i="21"/>
  <c r="H54" i="21" s="1"/>
  <c r="Q38" i="21"/>
  <c r="J39" i="21"/>
  <c r="S39" i="21"/>
  <c r="F41" i="21"/>
  <c r="AB41" i="21" s="1"/>
  <c r="O41" i="21"/>
  <c r="X41" i="21"/>
  <c r="H42" i="21"/>
  <c r="Q42" i="21"/>
  <c r="J43" i="21"/>
  <c r="S43" i="21"/>
  <c r="H45" i="21"/>
  <c r="R45" i="21"/>
  <c r="O46" i="21"/>
  <c r="J47" i="21"/>
  <c r="V47" i="21"/>
  <c r="G48" i="21"/>
  <c r="AB48" i="21" s="1"/>
  <c r="Q48" i="21"/>
  <c r="M49" i="21"/>
  <c r="W49" i="21"/>
  <c r="I50" i="21"/>
  <c r="T50" i="21"/>
  <c r="AE36" i="22"/>
  <c r="AT36" i="22"/>
  <c r="AF42" i="22"/>
  <c r="AE44" i="22"/>
  <c r="AT44" i="22"/>
  <c r="AE45" i="22"/>
  <c r="AG45" i="22" s="1"/>
  <c r="AT45" i="22"/>
  <c r="AE46" i="22"/>
  <c r="AG46" i="22" s="1"/>
  <c r="AT46" i="22"/>
  <c r="AE47" i="22"/>
  <c r="AG47" i="22" s="1"/>
  <c r="AT47" i="22"/>
  <c r="AE48" i="22"/>
  <c r="AG48" i="22" s="1"/>
  <c r="AT48" i="22"/>
  <c r="AE49" i="22"/>
  <c r="AG49" i="22" s="1"/>
  <c r="AT49" i="22"/>
  <c r="AE50" i="22"/>
  <c r="AG50" i="22" s="1"/>
  <c r="AT50" i="22"/>
  <c r="AE51" i="22"/>
  <c r="AG51" i="22" s="1"/>
  <c r="AT51" i="22"/>
  <c r="AE52" i="22"/>
  <c r="AG52" i="22" s="1"/>
  <c r="AT52" i="22"/>
  <c r="AE53" i="22"/>
  <c r="AG53" i="22" s="1"/>
  <c r="AT53" i="22"/>
  <c r="AE54" i="22"/>
  <c r="AG54" i="22" s="1"/>
  <c r="AT54" i="22"/>
  <c r="AE55" i="22"/>
  <c r="AG55" i="22" s="1"/>
  <c r="AT55" i="22"/>
  <c r="AE56" i="22"/>
  <c r="AG56" i="22" s="1"/>
  <c r="AT56" i="22"/>
  <c r="AE57" i="22"/>
  <c r="AG57" i="22" s="1"/>
  <c r="AT57" i="22"/>
  <c r="AE58" i="22"/>
  <c r="AG58" i="22" s="1"/>
  <c r="AT58" i="22"/>
  <c r="AE59" i="22"/>
  <c r="AG59" i="22" s="1"/>
  <c r="AT59" i="22"/>
  <c r="AE60" i="22"/>
  <c r="AG60" i="22" s="1"/>
  <c r="AT60" i="22"/>
  <c r="AE61" i="22"/>
  <c r="AG61" i="22" s="1"/>
  <c r="AT61" i="22"/>
  <c r="AE62" i="22"/>
  <c r="AG62" i="22" s="1"/>
  <c r="AT62" i="22"/>
  <c r="AE63" i="22"/>
  <c r="AG63" i="22" s="1"/>
  <c r="AT63" i="22"/>
  <c r="AE64" i="22"/>
  <c r="AG64" i="22" s="1"/>
  <c r="AT64" i="22"/>
  <c r="AE65" i="22"/>
  <c r="AG65" i="22" s="1"/>
  <c r="AT65" i="22"/>
  <c r="AE66" i="22"/>
  <c r="AG66" i="22" s="1"/>
  <c r="AT66" i="22"/>
  <c r="AE67" i="22"/>
  <c r="AG67" i="22" s="1"/>
  <c r="AT67" i="22"/>
  <c r="AU67" i="22" s="1"/>
  <c r="AV67" i="22" s="1"/>
  <c r="AE68" i="22"/>
  <c r="AG68" i="22" s="1"/>
  <c r="AT68" i="22"/>
  <c r="AE69" i="22"/>
  <c r="AG69" i="22" s="1"/>
  <c r="AT69" i="22"/>
  <c r="AE70" i="22"/>
  <c r="AG70" i="22" s="1"/>
  <c r="AT70" i="22"/>
  <c r="AE71" i="22"/>
  <c r="AG71" i="22" s="1"/>
  <c r="AT71" i="22"/>
  <c r="AE72" i="22"/>
  <c r="AG72" i="22" s="1"/>
  <c r="AT72" i="22"/>
  <c r="AE73" i="22"/>
  <c r="AG73" i="22" s="1"/>
  <c r="AT73" i="22"/>
  <c r="AE74" i="22"/>
  <c r="AG74" i="22" s="1"/>
  <c r="AT74" i="22"/>
  <c r="AE75" i="22"/>
  <c r="AG75" i="22" s="1"/>
  <c r="AT75" i="22"/>
  <c r="AE76" i="22"/>
  <c r="AG76" i="22" s="1"/>
  <c r="AT76" i="22"/>
  <c r="AU76" i="22" s="1"/>
  <c r="AV76" i="22" s="1"/>
  <c r="AE77" i="22"/>
  <c r="AG77" i="22" s="1"/>
  <c r="AT77" i="22"/>
  <c r="AE78" i="22"/>
  <c r="AG78" i="22" s="1"/>
  <c r="AT78" i="22"/>
  <c r="AE79" i="22"/>
  <c r="AG79" i="22" s="1"/>
  <c r="AT79" i="22"/>
  <c r="AE80" i="22"/>
  <c r="AG80" i="22" s="1"/>
  <c r="AT80" i="22"/>
  <c r="AE81" i="22"/>
  <c r="AG81" i="22" s="1"/>
  <c r="AT81" i="22"/>
  <c r="AE82" i="22"/>
  <c r="AG82" i="22" s="1"/>
  <c r="AT82" i="22"/>
  <c r="AE83" i="22"/>
  <c r="AG83" i="22" s="1"/>
  <c r="AT83" i="22"/>
  <c r="AE84" i="22"/>
  <c r="AG84" i="22" s="1"/>
  <c r="AT84" i="22"/>
  <c r="AE85" i="22"/>
  <c r="AG85" i="22" s="1"/>
  <c r="AT85" i="22"/>
  <c r="AE86" i="22"/>
  <c r="AG86" i="22" s="1"/>
  <c r="AT86" i="22"/>
  <c r="AE87" i="22"/>
  <c r="AG87" i="22" s="1"/>
  <c r="AT87" i="22"/>
  <c r="AE88" i="22"/>
  <c r="AG88" i="22" s="1"/>
  <c r="AT88" i="22"/>
  <c r="AE89" i="22"/>
  <c r="AG89" i="22" s="1"/>
  <c r="AT89" i="22"/>
  <c r="AE90" i="22"/>
  <c r="AG90" i="22" s="1"/>
  <c r="AT90" i="22"/>
  <c r="AE91" i="22"/>
  <c r="AG91" i="22" s="1"/>
  <c r="AT91" i="22"/>
  <c r="AE92" i="22"/>
  <c r="AG92" i="22" s="1"/>
  <c r="AT92" i="22"/>
  <c r="AE93" i="22"/>
  <c r="AG93" i="22" s="1"/>
  <c r="AT93" i="22"/>
  <c r="AE94" i="22"/>
  <c r="AG94" i="22" s="1"/>
  <c r="AT94" i="22"/>
  <c r="AE95" i="22"/>
  <c r="AG95" i="22" s="1"/>
  <c r="AT95" i="22"/>
  <c r="AE96" i="22"/>
  <c r="AG96" i="22" s="1"/>
  <c r="AT96" i="22"/>
  <c r="AE97" i="22"/>
  <c r="AG97" i="22" s="1"/>
  <c r="AT97" i="22"/>
  <c r="AE98" i="22"/>
  <c r="AG98" i="22" s="1"/>
  <c r="AT98" i="22"/>
  <c r="AE99" i="22"/>
  <c r="AG99" i="22" s="1"/>
  <c r="AT99" i="22"/>
  <c r="AE100" i="22"/>
  <c r="AG100" i="22" s="1"/>
  <c r="AT100" i="22"/>
  <c r="AE101" i="22"/>
  <c r="AG101" i="22" s="1"/>
  <c r="AT101" i="22"/>
  <c r="AE102" i="22"/>
  <c r="AG102" i="22" s="1"/>
  <c r="AT102" i="22"/>
  <c r="AE103" i="22"/>
  <c r="AG103" i="22" s="1"/>
  <c r="AT103" i="22"/>
  <c r="AE104" i="22"/>
  <c r="AG104" i="22" s="1"/>
  <c r="AT104" i="22"/>
  <c r="AE105" i="22"/>
  <c r="AG105" i="22" s="1"/>
  <c r="AT105" i="22"/>
  <c r="AE106" i="22"/>
  <c r="AG106" i="22" s="1"/>
  <c r="AT106" i="22"/>
  <c r="AE107" i="22"/>
  <c r="AG107" i="22" s="1"/>
  <c r="AT107" i="22"/>
  <c r="AE108" i="22"/>
  <c r="AG108" i="22" s="1"/>
  <c r="AT108" i="22"/>
  <c r="AE109" i="22"/>
  <c r="AG109" i="22" s="1"/>
  <c r="AT109" i="22"/>
  <c r="AG110" i="22"/>
  <c r="AG118" i="22"/>
  <c r="AG126" i="22"/>
  <c r="AG134" i="22"/>
  <c r="AS140" i="22"/>
  <c r="AG142" i="22"/>
  <c r="AF173" i="22"/>
  <c r="AG173" i="22" s="1"/>
  <c r="AT178" i="22"/>
  <c r="AE178" i="22"/>
  <c r="AG178" i="22" s="1"/>
  <c r="AP178" i="22"/>
  <c r="AS178" i="22" s="1"/>
  <c r="AG183" i="22"/>
  <c r="AS189" i="22"/>
  <c r="G41" i="21"/>
  <c r="P41" i="21"/>
  <c r="Y41" i="21"/>
  <c r="I42" i="21"/>
  <c r="S42" i="21"/>
  <c r="K43" i="21"/>
  <c r="T43" i="21"/>
  <c r="T46" i="21"/>
  <c r="L46" i="21"/>
  <c r="V46" i="21"/>
  <c r="N46" i="21"/>
  <c r="F46" i="21"/>
  <c r="P46" i="21"/>
  <c r="L47" i="21"/>
  <c r="W47" i="21"/>
  <c r="N49" i="21"/>
  <c r="K50" i="21"/>
  <c r="U50" i="21"/>
  <c r="AF11" i="22"/>
  <c r="AE12" i="22"/>
  <c r="AG12" i="22" s="1"/>
  <c r="AT12" i="22"/>
  <c r="AF15" i="22"/>
  <c r="AE16" i="22"/>
  <c r="AG16" i="22" s="1"/>
  <c r="AT16" i="22"/>
  <c r="AF19" i="22"/>
  <c r="AE20" i="22"/>
  <c r="AG20" i="22" s="1"/>
  <c r="AT20" i="22"/>
  <c r="AF23" i="22"/>
  <c r="AE24" i="22"/>
  <c r="AG24" i="22" s="1"/>
  <c r="AT24" i="22"/>
  <c r="AF27" i="22"/>
  <c r="AE28" i="22"/>
  <c r="AG28" i="22" s="1"/>
  <c r="AT28" i="22"/>
  <c r="AF31" i="22"/>
  <c r="AE32" i="22"/>
  <c r="AG32" i="22" s="1"/>
  <c r="AT32" i="22"/>
  <c r="AF35" i="22"/>
  <c r="AE37" i="22"/>
  <c r="AG37" i="22" s="1"/>
  <c r="AT37" i="22"/>
  <c r="AQ38" i="22"/>
  <c r="AR38" i="22" s="1"/>
  <c r="AF43" i="22"/>
  <c r="AS149" i="22"/>
  <c r="AS153" i="22"/>
  <c r="AS165" i="22"/>
  <c r="AS169" i="22"/>
  <c r="AT170" i="22"/>
  <c r="AE170" i="22"/>
  <c r="AG170" i="22" s="1"/>
  <c r="AP170" i="22"/>
  <c r="AQ170" i="22" s="1"/>
  <c r="H41" i="21"/>
  <c r="Q41" i="21"/>
  <c r="K42" i="21"/>
  <c r="AB42" i="21" s="1"/>
  <c r="T42" i="21"/>
  <c r="L43" i="21"/>
  <c r="U43" i="21"/>
  <c r="N47" i="21"/>
  <c r="X47" i="21"/>
  <c r="Y49" i="21"/>
  <c r="Q49" i="21"/>
  <c r="I49" i="21"/>
  <c r="S49" i="21"/>
  <c r="K49" i="21"/>
  <c r="O49" i="21"/>
  <c r="L50" i="21"/>
  <c r="V50" i="21"/>
  <c r="AJ1" i="22"/>
  <c r="AF36" i="22"/>
  <c r="AE38" i="22"/>
  <c r="AG38" i="22" s="1"/>
  <c r="AT38" i="22"/>
  <c r="AP40" i="22"/>
  <c r="AF44" i="22"/>
  <c r="AS122" i="22"/>
  <c r="AS130" i="22"/>
  <c r="AS138" i="22"/>
  <c r="AS174" i="22"/>
  <c r="AT191" i="22"/>
  <c r="AE191" i="22"/>
  <c r="AG191" i="22" s="1"/>
  <c r="AF193" i="22"/>
  <c r="I41" i="21"/>
  <c r="F49" i="21"/>
  <c r="AB49" i="21" s="1"/>
  <c r="AE13" i="22"/>
  <c r="AG13" i="22" s="1"/>
  <c r="AT13" i="22"/>
  <c r="AE17" i="22"/>
  <c r="AG17" i="22" s="1"/>
  <c r="AT17" i="22"/>
  <c r="AE21" i="22"/>
  <c r="AG21" i="22" s="1"/>
  <c r="AT21" i="22"/>
  <c r="AE25" i="22"/>
  <c r="AG25" i="22" s="1"/>
  <c r="AT25" i="22"/>
  <c r="AE29" i="22"/>
  <c r="AG29" i="22" s="1"/>
  <c r="AT29" i="22"/>
  <c r="AE33" i="22"/>
  <c r="AG33" i="22" s="1"/>
  <c r="AT33" i="22"/>
  <c r="AE39" i="22"/>
  <c r="AG39" i="22" s="1"/>
  <c r="AT39" i="22"/>
  <c r="AG115" i="22"/>
  <c r="AG123" i="22"/>
  <c r="AG131" i="22"/>
  <c r="AG139" i="22"/>
  <c r="AS144" i="22"/>
  <c r="AS148" i="22"/>
  <c r="AS160" i="22"/>
  <c r="AS164" i="22"/>
  <c r="AT175" i="22"/>
  <c r="AE175" i="22"/>
  <c r="AG175" i="22" s="1"/>
  <c r="AQ179" i="22"/>
  <c r="AS179" i="22"/>
  <c r="AS180" i="22"/>
  <c r="AF197" i="22"/>
  <c r="AG197" i="22" s="1"/>
  <c r="AT110" i="22"/>
  <c r="AT111" i="22"/>
  <c r="AT112" i="22"/>
  <c r="AT113" i="22"/>
  <c r="AT114" i="22"/>
  <c r="AT115" i="22"/>
  <c r="AT116" i="22"/>
  <c r="AT117" i="22"/>
  <c r="AT118" i="22"/>
  <c r="AT119" i="22"/>
  <c r="AT120" i="22"/>
  <c r="AT121" i="22"/>
  <c r="AT122" i="22"/>
  <c r="AT123" i="22"/>
  <c r="AT124" i="22"/>
  <c r="AT125" i="22"/>
  <c r="AT126" i="22"/>
  <c r="AT127" i="22"/>
  <c r="AT128" i="22"/>
  <c r="AT129" i="22"/>
  <c r="AT130" i="22"/>
  <c r="AT131" i="22"/>
  <c r="AT132" i="22"/>
  <c r="AT133" i="22"/>
  <c r="AT134" i="22"/>
  <c r="AT135" i="22"/>
  <c r="AT136" i="22"/>
  <c r="AT137" i="22"/>
  <c r="AT138" i="22"/>
  <c r="AT139" i="22"/>
  <c r="AT140" i="22"/>
  <c r="AT141" i="22"/>
  <c r="AT142" i="22"/>
  <c r="AT143" i="22"/>
  <c r="AT144" i="22"/>
  <c r="AT145" i="22"/>
  <c r="AT146" i="22"/>
  <c r="AT147" i="22"/>
  <c r="AT148" i="22"/>
  <c r="AT149" i="22"/>
  <c r="AT150" i="22"/>
  <c r="AT151" i="22"/>
  <c r="AT152" i="22"/>
  <c r="AT153" i="22"/>
  <c r="AT154" i="22"/>
  <c r="AT155" i="22"/>
  <c r="AT156" i="22"/>
  <c r="AT157" i="22"/>
  <c r="AT158" i="22"/>
  <c r="AT159" i="22"/>
  <c r="AT160" i="22"/>
  <c r="AT161" i="22"/>
  <c r="AT162" i="22"/>
  <c r="AT163" i="22"/>
  <c r="AT164" i="22"/>
  <c r="AT165" i="22"/>
  <c r="AT166" i="22"/>
  <c r="AT167" i="22"/>
  <c r="AT168" i="22"/>
  <c r="AP173" i="22"/>
  <c r="AT176" i="22"/>
  <c r="AT181" i="22"/>
  <c r="AT183" i="22"/>
  <c r="AT185" i="22"/>
  <c r="AE192" i="22"/>
  <c r="AG192" i="22" s="1"/>
  <c r="AS192" i="22"/>
  <c r="AR192" i="22" s="1"/>
  <c r="AG208" i="22"/>
  <c r="AG325" i="22"/>
  <c r="AG333" i="22"/>
  <c r="AG367" i="22"/>
  <c r="AS381" i="22"/>
  <c r="AQ381" i="22"/>
  <c r="AS383" i="22"/>
  <c r="AQ383" i="22"/>
  <c r="AS385" i="22"/>
  <c r="AQ385" i="22"/>
  <c r="AS387" i="22"/>
  <c r="AQ387" i="22"/>
  <c r="AS389" i="22"/>
  <c r="AQ389" i="22"/>
  <c r="AS391" i="22"/>
  <c r="AQ391" i="22"/>
  <c r="AS393" i="22"/>
  <c r="AQ393" i="22"/>
  <c r="AS436" i="22"/>
  <c r="AG187" i="22"/>
  <c r="AG196" i="22"/>
  <c r="AG200" i="22"/>
  <c r="AG209" i="22"/>
  <c r="AG217" i="22"/>
  <c r="AG225" i="22"/>
  <c r="AG229" i="22"/>
  <c r="AG230" i="22"/>
  <c r="AG235" i="22"/>
  <c r="AG236" i="22"/>
  <c r="AG241" i="22"/>
  <c r="AG243" i="22"/>
  <c r="AG247" i="22"/>
  <c r="AG248" i="22"/>
  <c r="AG253" i="22"/>
  <c r="AG256" i="22"/>
  <c r="AG262" i="22"/>
  <c r="AG264" i="22"/>
  <c r="AG266" i="22"/>
  <c r="AG271" i="22"/>
  <c r="AG272" i="22"/>
  <c r="AG275" i="22"/>
  <c r="AG278" i="22"/>
  <c r="AG279" i="22"/>
  <c r="AG280" i="22"/>
  <c r="AG285" i="22"/>
  <c r="AG286" i="22"/>
  <c r="AG288" i="22"/>
  <c r="AG289" i="22"/>
  <c r="AG296" i="22"/>
  <c r="AG298" i="22"/>
  <c r="AG303" i="22"/>
  <c r="AG304" i="22"/>
  <c r="AG309" i="22"/>
  <c r="AG312" i="22"/>
  <c r="AG314" i="22"/>
  <c r="AG320" i="22"/>
  <c r="AG322" i="22"/>
  <c r="AS335" i="22"/>
  <c r="AS347" i="22"/>
  <c r="AS351" i="22"/>
  <c r="AS363" i="22"/>
  <c r="AS368" i="22"/>
  <c r="AS424" i="22"/>
  <c r="AS444" i="22"/>
  <c r="AS338" i="22"/>
  <c r="AS346" i="22"/>
  <c r="AS354" i="22"/>
  <c r="AS362" i="22"/>
  <c r="AS367" i="22"/>
  <c r="AS384" i="22"/>
  <c r="AQ384" i="22"/>
  <c r="AS392" i="22"/>
  <c r="AQ392" i="22"/>
  <c r="AS396" i="22"/>
  <c r="AP110" i="22"/>
  <c r="AQ110" i="22" s="1"/>
  <c r="AP111" i="22"/>
  <c r="AS111" i="22" s="1"/>
  <c r="AP112" i="22"/>
  <c r="AP113" i="22"/>
  <c r="AS113" i="22" s="1"/>
  <c r="AP114" i="22"/>
  <c r="AS114" i="22" s="1"/>
  <c r="AP115" i="22"/>
  <c r="AS115" i="22" s="1"/>
  <c r="AP116" i="22"/>
  <c r="AP117" i="22"/>
  <c r="AS117" i="22" s="1"/>
  <c r="AP118" i="22"/>
  <c r="AQ118" i="22" s="1"/>
  <c r="AP119" i="22"/>
  <c r="AS119" i="22" s="1"/>
  <c r="AP120" i="22"/>
  <c r="AP121" i="22"/>
  <c r="AS121" i="22" s="1"/>
  <c r="AP122" i="22"/>
  <c r="AQ122" i="22" s="1"/>
  <c r="AP123" i="22"/>
  <c r="AS123" i="22" s="1"/>
  <c r="AP124" i="22"/>
  <c r="AP125" i="22"/>
  <c r="AS125" i="22" s="1"/>
  <c r="AP126" i="22"/>
  <c r="AQ126" i="22" s="1"/>
  <c r="AP127" i="22"/>
  <c r="AS127" i="22" s="1"/>
  <c r="AP128" i="22"/>
  <c r="AQ128" i="22" s="1"/>
  <c r="AP129" i="22"/>
  <c r="AS129" i="22" s="1"/>
  <c r="AP130" i="22"/>
  <c r="AQ130" i="22" s="1"/>
  <c r="AP131" i="22"/>
  <c r="AS131" i="22" s="1"/>
  <c r="AP132" i="22"/>
  <c r="AP133" i="22"/>
  <c r="AS133" i="22" s="1"/>
  <c r="AP134" i="22"/>
  <c r="AQ134" i="22" s="1"/>
  <c r="AP135" i="22"/>
  <c r="AP136" i="22"/>
  <c r="AS136" i="22" s="1"/>
  <c r="AP137" i="22"/>
  <c r="AS137" i="22" s="1"/>
  <c r="AP138" i="22"/>
  <c r="AQ138" i="22" s="1"/>
  <c r="AP139" i="22"/>
  <c r="AS139" i="22" s="1"/>
  <c r="AP140" i="22"/>
  <c r="AQ140" i="22" s="1"/>
  <c r="AP141" i="22"/>
  <c r="AS141" i="22" s="1"/>
  <c r="AP142" i="22"/>
  <c r="AQ142" i="22" s="1"/>
  <c r="AP143" i="22"/>
  <c r="AP144" i="22"/>
  <c r="AQ144" i="22" s="1"/>
  <c r="AP145" i="22"/>
  <c r="AS145" i="22" s="1"/>
  <c r="AP146" i="22"/>
  <c r="AQ146" i="22" s="1"/>
  <c r="AP147" i="22"/>
  <c r="AS147" i="22" s="1"/>
  <c r="AP148" i="22"/>
  <c r="AQ148" i="22" s="1"/>
  <c r="AP149" i="22"/>
  <c r="AQ149" i="22" s="1"/>
  <c r="AP150" i="22"/>
  <c r="AS150" i="22" s="1"/>
  <c r="AP151" i="22"/>
  <c r="AQ151" i="22" s="1"/>
  <c r="AP152" i="22"/>
  <c r="AP153" i="22"/>
  <c r="AQ153" i="22" s="1"/>
  <c r="AP154" i="22"/>
  <c r="AS154" i="22" s="1"/>
  <c r="AP155" i="22"/>
  <c r="AS155" i="22" s="1"/>
  <c r="AP156" i="22"/>
  <c r="AP157" i="22"/>
  <c r="AS157" i="22" s="1"/>
  <c r="AP158" i="22"/>
  <c r="AQ158" i="22" s="1"/>
  <c r="AP159" i="22"/>
  <c r="AQ159" i="22" s="1"/>
  <c r="AP160" i="22"/>
  <c r="AQ160" i="22" s="1"/>
  <c r="AP161" i="22"/>
  <c r="AS161" i="22" s="1"/>
  <c r="AP162" i="22"/>
  <c r="AQ162" i="22" s="1"/>
  <c r="AP163" i="22"/>
  <c r="AS163" i="22" s="1"/>
  <c r="AP164" i="22"/>
  <c r="AQ164" i="22" s="1"/>
  <c r="AP165" i="22"/>
  <c r="AQ165" i="22" s="1"/>
  <c r="AP166" i="22"/>
  <c r="AS166" i="22" s="1"/>
  <c r="AP167" i="22"/>
  <c r="AQ167" i="22" s="1"/>
  <c r="AP168" i="22"/>
  <c r="AT169" i="22"/>
  <c r="AP169" i="22"/>
  <c r="AQ169" i="22" s="1"/>
  <c r="AS325" i="22"/>
  <c r="AG329" i="22"/>
  <c r="AS333" i="22"/>
  <c r="AS377" i="22"/>
  <c r="AQ377" i="22"/>
  <c r="AQ380" i="22"/>
  <c r="AS380" i="22"/>
  <c r="AQ388" i="22"/>
  <c r="AS388" i="22"/>
  <c r="AS452" i="22"/>
  <c r="AT177" i="22"/>
  <c r="AG198" i="22"/>
  <c r="AS345" i="22"/>
  <c r="AS349" i="22"/>
  <c r="AS361" i="22"/>
  <c r="AS370" i="22"/>
  <c r="AS374" i="22"/>
  <c r="AQ374" i="22"/>
  <c r="AS382" i="22"/>
  <c r="AQ382" i="22"/>
  <c r="AS386" i="22"/>
  <c r="AQ386" i="22"/>
  <c r="AS390" i="22"/>
  <c r="AQ390" i="22"/>
  <c r="AS394" i="22"/>
  <c r="AQ394" i="22"/>
  <c r="AS440" i="22"/>
  <c r="AE169" i="22"/>
  <c r="AG169" i="22" s="1"/>
  <c r="AE172" i="22"/>
  <c r="AG172" i="22" s="1"/>
  <c r="AT174" i="22"/>
  <c r="AE180" i="22"/>
  <c r="AG180" i="22" s="1"/>
  <c r="AE182" i="22"/>
  <c r="AG182" i="22" s="1"/>
  <c r="AE184" i="22"/>
  <c r="AG184" i="22" s="1"/>
  <c r="AE186" i="22"/>
  <c r="AG186" i="22" s="1"/>
  <c r="AP187" i="22"/>
  <c r="AS187" i="22" s="1"/>
  <c r="AS226" i="22"/>
  <c r="AS227" i="22"/>
  <c r="AS229" i="22"/>
  <c r="AS232" i="22"/>
  <c r="AS234" i="22"/>
  <c r="AS235" i="22"/>
  <c r="AS237" i="22"/>
  <c r="AS240" i="22"/>
  <c r="AS242" i="22"/>
  <c r="AS243" i="22"/>
  <c r="AS245" i="22"/>
  <c r="AS248" i="22"/>
  <c r="AS250" i="22"/>
  <c r="AS251" i="22"/>
  <c r="AS253" i="22"/>
  <c r="AS256" i="22"/>
  <c r="AS258" i="22"/>
  <c r="AS259" i="22"/>
  <c r="AS261" i="22"/>
  <c r="AS264" i="22"/>
  <c r="AS266" i="22"/>
  <c r="AS267" i="22"/>
  <c r="AS269" i="22"/>
  <c r="AS272" i="22"/>
  <c r="AS274" i="22"/>
  <c r="AS275" i="22"/>
  <c r="AS277" i="22"/>
  <c r="AS280" i="22"/>
  <c r="AS282" i="22"/>
  <c r="AS283" i="22"/>
  <c r="AS285" i="22"/>
  <c r="AS288" i="22"/>
  <c r="AS290" i="22"/>
  <c r="AS291" i="22"/>
  <c r="AS293" i="22"/>
  <c r="AS296" i="22"/>
  <c r="AS298" i="22"/>
  <c r="AS299" i="22"/>
  <c r="AS301" i="22"/>
  <c r="AS304" i="22"/>
  <c r="AS306" i="22"/>
  <c r="AS307" i="22"/>
  <c r="AS309" i="22"/>
  <c r="AS312" i="22"/>
  <c r="AS314" i="22"/>
  <c r="AS315" i="22"/>
  <c r="AS317" i="22"/>
  <c r="AS320" i="22"/>
  <c r="AS322" i="22"/>
  <c r="AS323" i="22"/>
  <c r="AS365" i="22"/>
  <c r="AS428" i="22"/>
  <c r="AT171" i="22"/>
  <c r="AG177" i="22"/>
  <c r="AT179" i="22"/>
  <c r="AE189" i="22"/>
  <c r="AG189" i="22" s="1"/>
  <c r="AG207" i="22"/>
  <c r="AG326" i="22"/>
  <c r="AS336" i="22"/>
  <c r="AS352" i="22"/>
  <c r="AS373" i="22"/>
  <c r="AS376" i="22"/>
  <c r="AQ376" i="22"/>
  <c r="AS416" i="22"/>
  <c r="AS448" i="22"/>
  <c r="AT372" i="22"/>
  <c r="AQ372" i="22"/>
  <c r="AR372" i="22" s="1"/>
  <c r="AE378" i="22"/>
  <c r="AG378" i="22" s="1"/>
  <c r="AT380" i="22"/>
  <c r="AE380" i="22"/>
  <c r="AG380" i="22" s="1"/>
  <c r="AF386" i="22"/>
  <c r="AT388" i="22"/>
  <c r="AE388" i="22"/>
  <c r="AF394" i="22"/>
  <c r="AF396" i="22"/>
  <c r="AF404" i="22"/>
  <c r="AS406" i="22"/>
  <c r="AF408" i="22"/>
  <c r="AS410" i="22"/>
  <c r="AF412" i="22"/>
  <c r="AS414" i="22"/>
  <c r="AF416" i="22"/>
  <c r="AS418" i="22"/>
  <c r="AF420" i="22"/>
  <c r="AS422" i="22"/>
  <c r="AF424" i="22"/>
  <c r="AF428" i="22"/>
  <c r="AF432" i="22"/>
  <c r="AF436" i="22"/>
  <c r="AS438" i="22"/>
  <c r="AF440" i="22"/>
  <c r="AS442" i="22"/>
  <c r="AF444" i="22"/>
  <c r="AS446" i="22"/>
  <c r="AF448" i="22"/>
  <c r="AS450" i="22"/>
  <c r="AF452" i="22"/>
  <c r="AS454" i="22"/>
  <c r="AF456" i="22"/>
  <c r="AF460" i="22"/>
  <c r="AS467" i="22"/>
  <c r="AS475" i="22"/>
  <c r="AS483" i="22"/>
  <c r="AS491" i="22"/>
  <c r="AS507" i="22"/>
  <c r="AS515" i="22"/>
  <c r="AS523" i="22"/>
  <c r="AS531" i="22"/>
  <c r="AS539" i="22"/>
  <c r="AS563" i="22"/>
  <c r="AS571" i="22"/>
  <c r="AS579" i="22"/>
  <c r="AS587" i="22"/>
  <c r="AS589" i="22"/>
  <c r="AQ589" i="22"/>
  <c r="AP193" i="22"/>
  <c r="AS193" i="22" s="1"/>
  <c r="AP194" i="22"/>
  <c r="AP195" i="22"/>
  <c r="AP196" i="22"/>
  <c r="AS196" i="22" s="1"/>
  <c r="AP197" i="22"/>
  <c r="AS197" i="22" s="1"/>
  <c r="AP198" i="22"/>
  <c r="AP199" i="22"/>
  <c r="AP200" i="22"/>
  <c r="AQ200" i="22" s="1"/>
  <c r="AP201" i="22"/>
  <c r="AS201" i="22" s="1"/>
  <c r="AP202" i="22"/>
  <c r="AP203" i="22"/>
  <c r="AP204" i="22"/>
  <c r="AP205" i="22"/>
  <c r="AP206" i="22"/>
  <c r="AP207" i="22"/>
  <c r="AP208" i="22"/>
  <c r="AP209" i="22"/>
  <c r="AP210" i="22"/>
  <c r="AP211" i="22"/>
  <c r="AP212" i="22"/>
  <c r="AP213" i="22"/>
  <c r="AP214" i="22"/>
  <c r="AP215" i="22"/>
  <c r="AP216" i="22"/>
  <c r="AP217" i="22"/>
  <c r="AP218" i="22"/>
  <c r="AP219" i="22"/>
  <c r="AP220" i="22"/>
  <c r="AP221" i="22"/>
  <c r="AP222" i="22"/>
  <c r="AP223" i="22"/>
  <c r="AP224" i="22"/>
  <c r="AP225" i="22"/>
  <c r="AS225" i="22" s="1"/>
  <c r="AP226" i="22"/>
  <c r="AQ226" i="22" s="1"/>
  <c r="AP227" i="22"/>
  <c r="AQ227" i="22" s="1"/>
  <c r="AP228" i="22"/>
  <c r="AQ228" i="22" s="1"/>
  <c r="AP229" i="22"/>
  <c r="AQ229" i="22" s="1"/>
  <c r="AP230" i="22"/>
  <c r="AQ230" i="22" s="1"/>
  <c r="AP231" i="22"/>
  <c r="AQ231" i="22" s="1"/>
  <c r="AP232" i="22"/>
  <c r="AQ232" i="22" s="1"/>
  <c r="AP233" i="22"/>
  <c r="AS233" i="22" s="1"/>
  <c r="AP234" i="22"/>
  <c r="AQ234" i="22" s="1"/>
  <c r="AP235" i="22"/>
  <c r="AQ235" i="22" s="1"/>
  <c r="AP236" i="22"/>
  <c r="AQ236" i="22" s="1"/>
  <c r="AP237" i="22"/>
  <c r="AQ237" i="22" s="1"/>
  <c r="AP238" i="22"/>
  <c r="AQ238" i="22" s="1"/>
  <c r="AP239" i="22"/>
  <c r="AQ239" i="22" s="1"/>
  <c r="AP240" i="22"/>
  <c r="AQ240" i="22" s="1"/>
  <c r="AP241" i="22"/>
  <c r="AS241" i="22" s="1"/>
  <c r="AP242" i="22"/>
  <c r="AQ242" i="22" s="1"/>
  <c r="AP243" i="22"/>
  <c r="AQ243" i="22" s="1"/>
  <c r="AP244" i="22"/>
  <c r="AQ244" i="22" s="1"/>
  <c r="AP245" i="22"/>
  <c r="AQ245" i="22" s="1"/>
  <c r="AP246" i="22"/>
  <c r="AQ246" i="22" s="1"/>
  <c r="AP247" i="22"/>
  <c r="AQ247" i="22" s="1"/>
  <c r="AP248" i="22"/>
  <c r="AQ248" i="22" s="1"/>
  <c r="AP249" i="22"/>
  <c r="AS249" i="22" s="1"/>
  <c r="AP250" i="22"/>
  <c r="AQ250" i="22" s="1"/>
  <c r="AP251" i="22"/>
  <c r="AQ251" i="22" s="1"/>
  <c r="AP252" i="22"/>
  <c r="AQ252" i="22" s="1"/>
  <c r="AP253" i="22"/>
  <c r="AQ253" i="22" s="1"/>
  <c r="AP254" i="22"/>
  <c r="AQ254" i="22" s="1"/>
  <c r="AP255" i="22"/>
  <c r="AQ255" i="22" s="1"/>
  <c r="AP256" i="22"/>
  <c r="AQ256" i="22" s="1"/>
  <c r="AP257" i="22"/>
  <c r="AS257" i="22" s="1"/>
  <c r="AP258" i="22"/>
  <c r="AQ258" i="22" s="1"/>
  <c r="AP259" i="22"/>
  <c r="AQ259" i="22" s="1"/>
  <c r="AP260" i="22"/>
  <c r="AQ260" i="22" s="1"/>
  <c r="AP261" i="22"/>
  <c r="AQ261" i="22" s="1"/>
  <c r="AP262" i="22"/>
  <c r="AQ262" i="22" s="1"/>
  <c r="AP263" i="22"/>
  <c r="AQ263" i="22" s="1"/>
  <c r="AP264" i="22"/>
  <c r="AQ264" i="22" s="1"/>
  <c r="AP265" i="22"/>
  <c r="AS265" i="22" s="1"/>
  <c r="AP266" i="22"/>
  <c r="AQ266" i="22" s="1"/>
  <c r="AP267" i="22"/>
  <c r="AQ267" i="22" s="1"/>
  <c r="AP268" i="22"/>
  <c r="AQ268" i="22" s="1"/>
  <c r="AP269" i="22"/>
  <c r="AQ269" i="22" s="1"/>
  <c r="AP270" i="22"/>
  <c r="AQ270" i="22" s="1"/>
  <c r="AP271" i="22"/>
  <c r="AQ271" i="22" s="1"/>
  <c r="AP272" i="22"/>
  <c r="AQ272" i="22" s="1"/>
  <c r="AP273" i="22"/>
  <c r="AS273" i="22" s="1"/>
  <c r="AP274" i="22"/>
  <c r="AQ274" i="22" s="1"/>
  <c r="AP275" i="22"/>
  <c r="AQ275" i="22" s="1"/>
  <c r="AP276" i="22"/>
  <c r="AQ276" i="22" s="1"/>
  <c r="AP277" i="22"/>
  <c r="AQ277" i="22" s="1"/>
  <c r="AP278" i="22"/>
  <c r="AQ278" i="22" s="1"/>
  <c r="AP279" i="22"/>
  <c r="AQ279" i="22" s="1"/>
  <c r="AP280" i="22"/>
  <c r="AQ280" i="22" s="1"/>
  <c r="AP281" i="22"/>
  <c r="AS281" i="22" s="1"/>
  <c r="AP282" i="22"/>
  <c r="AQ282" i="22" s="1"/>
  <c r="AP283" i="22"/>
  <c r="AQ283" i="22" s="1"/>
  <c r="AP284" i="22"/>
  <c r="AQ284" i="22" s="1"/>
  <c r="AP285" i="22"/>
  <c r="AQ285" i="22" s="1"/>
  <c r="AP286" i="22"/>
  <c r="AQ286" i="22" s="1"/>
  <c r="AP287" i="22"/>
  <c r="AQ287" i="22" s="1"/>
  <c r="AP288" i="22"/>
  <c r="AQ288" i="22" s="1"/>
  <c r="AP289" i="22"/>
  <c r="AS289" i="22" s="1"/>
  <c r="AP290" i="22"/>
  <c r="AQ290" i="22" s="1"/>
  <c r="AP291" i="22"/>
  <c r="AQ291" i="22" s="1"/>
  <c r="AP292" i="22"/>
  <c r="AQ292" i="22" s="1"/>
  <c r="AP293" i="22"/>
  <c r="AQ293" i="22" s="1"/>
  <c r="AP294" i="22"/>
  <c r="AQ294" i="22" s="1"/>
  <c r="AP295" i="22"/>
  <c r="AQ295" i="22" s="1"/>
  <c r="AP296" i="22"/>
  <c r="AQ296" i="22" s="1"/>
  <c r="AP297" i="22"/>
  <c r="AS297" i="22" s="1"/>
  <c r="AP298" i="22"/>
  <c r="AQ298" i="22" s="1"/>
  <c r="AP299" i="22"/>
  <c r="AQ299" i="22" s="1"/>
  <c r="AP300" i="22"/>
  <c r="AQ300" i="22" s="1"/>
  <c r="AP301" i="22"/>
  <c r="AQ301" i="22" s="1"/>
  <c r="AP302" i="22"/>
  <c r="AQ302" i="22" s="1"/>
  <c r="AP303" i="22"/>
  <c r="AQ303" i="22" s="1"/>
  <c r="AP304" i="22"/>
  <c r="AQ304" i="22" s="1"/>
  <c r="AP305" i="22"/>
  <c r="AS305" i="22" s="1"/>
  <c r="AP306" i="22"/>
  <c r="AQ306" i="22" s="1"/>
  <c r="AP307" i="22"/>
  <c r="AQ307" i="22" s="1"/>
  <c r="AP308" i="22"/>
  <c r="AQ308" i="22" s="1"/>
  <c r="AP309" i="22"/>
  <c r="AQ309" i="22" s="1"/>
  <c r="AP310" i="22"/>
  <c r="AQ310" i="22" s="1"/>
  <c r="AP311" i="22"/>
  <c r="AQ311" i="22" s="1"/>
  <c r="AP312" i="22"/>
  <c r="AQ312" i="22" s="1"/>
  <c r="AP313" i="22"/>
  <c r="AS313" i="22" s="1"/>
  <c r="AP314" i="22"/>
  <c r="AQ314" i="22" s="1"/>
  <c r="AP315" i="22"/>
  <c r="AQ315" i="22" s="1"/>
  <c r="AP316" i="22"/>
  <c r="AQ316" i="22" s="1"/>
  <c r="AP317" i="22"/>
  <c r="AQ317" i="22" s="1"/>
  <c r="AP318" i="22"/>
  <c r="AQ318" i="22" s="1"/>
  <c r="AP319" i="22"/>
  <c r="AQ319" i="22" s="1"/>
  <c r="AP320" i="22"/>
  <c r="AQ320" i="22" s="1"/>
  <c r="AP321" i="22"/>
  <c r="AS321" i="22" s="1"/>
  <c r="AP322" i="22"/>
  <c r="AQ322" i="22" s="1"/>
  <c r="AP323" i="22"/>
  <c r="AQ323" i="22" s="1"/>
  <c r="AP324" i="22"/>
  <c r="AS324" i="22" s="1"/>
  <c r="AP325" i="22"/>
  <c r="AQ325" i="22" s="1"/>
  <c r="AP326" i="22"/>
  <c r="AS326" i="22" s="1"/>
  <c r="AP327" i="22"/>
  <c r="AP328" i="22"/>
  <c r="AS328" i="22" s="1"/>
  <c r="AP329" i="22"/>
  <c r="AP330" i="22"/>
  <c r="AP331" i="22"/>
  <c r="AP332" i="22"/>
  <c r="AS332" i="22" s="1"/>
  <c r="AP333" i="22"/>
  <c r="AQ333" i="22" s="1"/>
  <c r="AP334" i="22"/>
  <c r="AS334" i="22" s="1"/>
  <c r="AP335" i="22"/>
  <c r="AQ335" i="22" s="1"/>
  <c r="AP336" i="22"/>
  <c r="AQ336" i="22" s="1"/>
  <c r="AP337" i="22"/>
  <c r="AS337" i="22" s="1"/>
  <c r="AP338" i="22"/>
  <c r="AQ338" i="22" s="1"/>
  <c r="AP339" i="22"/>
  <c r="AS339" i="22" s="1"/>
  <c r="AP340" i="22"/>
  <c r="AS340" i="22" s="1"/>
  <c r="AP341" i="22"/>
  <c r="AP342" i="22"/>
  <c r="AQ342" i="22" s="1"/>
  <c r="AP343" i="22"/>
  <c r="AP344" i="22"/>
  <c r="AS344" i="22" s="1"/>
  <c r="AP345" i="22"/>
  <c r="AQ345" i="22" s="1"/>
  <c r="AP346" i="22"/>
  <c r="AQ346" i="22" s="1"/>
  <c r="AP347" i="22"/>
  <c r="AQ347" i="22" s="1"/>
  <c r="AP348" i="22"/>
  <c r="AS348" i="22" s="1"/>
  <c r="AP349" i="22"/>
  <c r="AQ349" i="22" s="1"/>
  <c r="AP350" i="22"/>
  <c r="AS350" i="22" s="1"/>
  <c r="AP351" i="22"/>
  <c r="AQ351" i="22" s="1"/>
  <c r="AP352" i="22"/>
  <c r="AQ352" i="22" s="1"/>
  <c r="AP353" i="22"/>
  <c r="AS353" i="22" s="1"/>
  <c r="AP354" i="22"/>
  <c r="AQ354" i="22" s="1"/>
  <c r="AP355" i="22"/>
  <c r="AP356" i="22"/>
  <c r="AS356" i="22" s="1"/>
  <c r="AP357" i="22"/>
  <c r="AP358" i="22"/>
  <c r="AQ358" i="22" s="1"/>
  <c r="AP359" i="22"/>
  <c r="AP360" i="22"/>
  <c r="AS360" i="22" s="1"/>
  <c r="AP361" i="22"/>
  <c r="AQ361" i="22" s="1"/>
  <c r="AP362" i="22"/>
  <c r="AQ362" i="22" s="1"/>
  <c r="AP363" i="22"/>
  <c r="AQ363" i="22" s="1"/>
  <c r="AP364" i="22"/>
  <c r="AS364" i="22" s="1"/>
  <c r="AP365" i="22"/>
  <c r="AQ365" i="22" s="1"/>
  <c r="AP366" i="22"/>
  <c r="AS366" i="22" s="1"/>
  <c r="AP367" i="22"/>
  <c r="AQ367" i="22" s="1"/>
  <c r="AP368" i="22"/>
  <c r="AQ368" i="22" s="1"/>
  <c r="AP369" i="22"/>
  <c r="AS369" i="22" s="1"/>
  <c r="AP370" i="22"/>
  <c r="AQ370" i="22" s="1"/>
  <c r="AP371" i="22"/>
  <c r="AS371" i="22" s="1"/>
  <c r="AS375" i="22"/>
  <c r="AT377" i="22"/>
  <c r="AT381" i="22"/>
  <c r="AE381" i="22"/>
  <c r="AG381" i="22" s="1"/>
  <c r="AT389" i="22"/>
  <c r="AE389" i="22"/>
  <c r="AG389" i="22" s="1"/>
  <c r="AS472" i="22"/>
  <c r="AS480" i="22"/>
  <c r="AS488" i="22"/>
  <c r="AS496" i="22"/>
  <c r="AS504" i="22"/>
  <c r="AS536" i="22"/>
  <c r="AS545" i="22"/>
  <c r="AS547" i="22"/>
  <c r="AS553" i="22"/>
  <c r="AS558" i="22"/>
  <c r="AG566" i="22"/>
  <c r="AG570" i="22"/>
  <c r="AG574" i="22"/>
  <c r="AG578" i="22"/>
  <c r="AG582" i="22"/>
  <c r="AG586" i="22"/>
  <c r="AG372" i="22"/>
  <c r="AT374" i="22"/>
  <c r="AP379" i="22"/>
  <c r="AQ379" i="22" s="1"/>
  <c r="AT382" i="22"/>
  <c r="AE382" i="22"/>
  <c r="AF388" i="22"/>
  <c r="AT390" i="22"/>
  <c r="AE390" i="22"/>
  <c r="AF402" i="22"/>
  <c r="AF407" i="22"/>
  <c r="AF411" i="22"/>
  <c r="AF415" i="22"/>
  <c r="AF419" i="22"/>
  <c r="AF423" i="22"/>
  <c r="AF427" i="22"/>
  <c r="AF431" i="22"/>
  <c r="AF435" i="22"/>
  <c r="AF439" i="22"/>
  <c r="AF443" i="22"/>
  <c r="AF447" i="22"/>
  <c r="AF451" i="22"/>
  <c r="AF455" i="22"/>
  <c r="AF459" i="22"/>
  <c r="AS525" i="22"/>
  <c r="AS561" i="22"/>
  <c r="AG377" i="22"/>
  <c r="AT383" i="22"/>
  <c r="AE383" i="22"/>
  <c r="AT391" i="22"/>
  <c r="AE391" i="22"/>
  <c r="AS466" i="22"/>
  <c r="AS514" i="22"/>
  <c r="AS530" i="22"/>
  <c r="AE374" i="22"/>
  <c r="AG374" i="22" s="1"/>
  <c r="AT376" i="22"/>
  <c r="AF382" i="22"/>
  <c r="AT384" i="22"/>
  <c r="AE384" i="22"/>
  <c r="AG384" i="22" s="1"/>
  <c r="AF390" i="22"/>
  <c r="AT392" i="22"/>
  <c r="AE392" i="22"/>
  <c r="AG392" i="22" s="1"/>
  <c r="AF400" i="22"/>
  <c r="AF406" i="22"/>
  <c r="AF410" i="22"/>
  <c r="AF414" i="22"/>
  <c r="AF418" i="22"/>
  <c r="AF422" i="22"/>
  <c r="AF426" i="22"/>
  <c r="AF430" i="22"/>
  <c r="AF434" i="22"/>
  <c r="AF438" i="22"/>
  <c r="AF442" i="22"/>
  <c r="AF446" i="22"/>
  <c r="AF450" i="22"/>
  <c r="AF454" i="22"/>
  <c r="AF458" i="22"/>
  <c r="AS564" i="22"/>
  <c r="AS566" i="22"/>
  <c r="AS568" i="22"/>
  <c r="AS572" i="22"/>
  <c r="AS574" i="22"/>
  <c r="AS576" i="22"/>
  <c r="AS580" i="22"/>
  <c r="AS582" i="22"/>
  <c r="AS584" i="22"/>
  <c r="AS588" i="22"/>
  <c r="AR590" i="22"/>
  <c r="AT373" i="22"/>
  <c r="AQ373" i="22"/>
  <c r="AP378" i="22"/>
  <c r="AQ378" i="22" s="1"/>
  <c r="AE379" i="22"/>
  <c r="AG379" i="22" s="1"/>
  <c r="AF383" i="22"/>
  <c r="AT385" i="22"/>
  <c r="AE385" i="22"/>
  <c r="AG385" i="22" s="1"/>
  <c r="AF391" i="22"/>
  <c r="AT393" i="22"/>
  <c r="AE393" i="22"/>
  <c r="AG393" i="22" s="1"/>
  <c r="AF399" i="22"/>
  <c r="AS468" i="22"/>
  <c r="AS516" i="22"/>
  <c r="AS524" i="22"/>
  <c r="AS532" i="22"/>
  <c r="AS540" i="22"/>
  <c r="AS542" i="22"/>
  <c r="AS546" i="22"/>
  <c r="AS548" i="22"/>
  <c r="AS550" i="22"/>
  <c r="AS554" i="22"/>
  <c r="AG563" i="22"/>
  <c r="AG567" i="22"/>
  <c r="AG575" i="22"/>
  <c r="AG579" i="22"/>
  <c r="AG581" i="22"/>
  <c r="AG585" i="22"/>
  <c r="AG587" i="22"/>
  <c r="AG376" i="22"/>
  <c r="AT386" i="22"/>
  <c r="AE386" i="22"/>
  <c r="AT394" i="22"/>
  <c r="AE394" i="22"/>
  <c r="AS465" i="22"/>
  <c r="AS513" i="22"/>
  <c r="AS521" i="22"/>
  <c r="AS529" i="22"/>
  <c r="AT375" i="22"/>
  <c r="AT387" i="22"/>
  <c r="AE387" i="22"/>
  <c r="AG387" i="22" s="1"/>
  <c r="AT395" i="22"/>
  <c r="AE395" i="22"/>
  <c r="AG395" i="22" s="1"/>
  <c r="AP395" i="22"/>
  <c r="AS395" i="22" s="1"/>
  <c r="AS462" i="22"/>
  <c r="AS470" i="22"/>
  <c r="AS478" i="22"/>
  <c r="AS486" i="22"/>
  <c r="AS510" i="22"/>
  <c r="AS518" i="22"/>
  <c r="AS526" i="22"/>
  <c r="AS534" i="22"/>
  <c r="AS560" i="22"/>
  <c r="AS592" i="22"/>
  <c r="AS594" i="22"/>
  <c r="AR594" i="22" s="1"/>
  <c r="AS596" i="22"/>
  <c r="AS599" i="22"/>
  <c r="AR599" i="22" s="1"/>
  <c r="AS603" i="22"/>
  <c r="AR603" i="22" s="1"/>
  <c r="AS607" i="22"/>
  <c r="AR607" i="22" s="1"/>
  <c r="AQ637" i="22"/>
  <c r="AR637" i="22" s="1"/>
  <c r="AR638" i="22"/>
  <c r="AQ598" i="22"/>
  <c r="AP396" i="22"/>
  <c r="AQ396" i="22" s="1"/>
  <c r="AP397" i="22"/>
  <c r="AQ397" i="22" s="1"/>
  <c r="AP398" i="22"/>
  <c r="AS398" i="22" s="1"/>
  <c r="AP399" i="22"/>
  <c r="AP400" i="22"/>
  <c r="AP401" i="22"/>
  <c r="AP402" i="22"/>
  <c r="AP403" i="22"/>
  <c r="AP404" i="22"/>
  <c r="AP405" i="22"/>
  <c r="AS405" i="22" s="1"/>
  <c r="AP406" i="22"/>
  <c r="AQ406" i="22" s="1"/>
  <c r="AP407" i="22"/>
  <c r="AS407" i="22" s="1"/>
  <c r="AP408" i="22"/>
  <c r="AS408" i="22" s="1"/>
  <c r="AP409" i="22"/>
  <c r="AS409" i="22" s="1"/>
  <c r="AP410" i="22"/>
  <c r="AQ410" i="22" s="1"/>
  <c r="AP411" i="22"/>
  <c r="AS411" i="22" s="1"/>
  <c r="AP412" i="22"/>
  <c r="AS412" i="22" s="1"/>
  <c r="AP413" i="22"/>
  <c r="AP414" i="22"/>
  <c r="AQ414" i="22" s="1"/>
  <c r="AP415" i="22"/>
  <c r="AS415" i="22" s="1"/>
  <c r="AP416" i="22"/>
  <c r="AQ416" i="22" s="1"/>
  <c r="AP417" i="22"/>
  <c r="AS417" i="22" s="1"/>
  <c r="AP418" i="22"/>
  <c r="AQ418" i="22" s="1"/>
  <c r="AP419" i="22"/>
  <c r="AS419" i="22" s="1"/>
  <c r="AP420" i="22"/>
  <c r="AS420" i="22" s="1"/>
  <c r="AP421" i="22"/>
  <c r="AS421" i="22" s="1"/>
  <c r="AP422" i="22"/>
  <c r="AQ422" i="22" s="1"/>
  <c r="AP423" i="22"/>
  <c r="AS423" i="22" s="1"/>
  <c r="AP424" i="22"/>
  <c r="AQ424" i="22" s="1"/>
  <c r="AP425" i="22"/>
  <c r="AP426" i="22"/>
  <c r="AP427" i="22"/>
  <c r="AP428" i="22"/>
  <c r="AQ428" i="22" s="1"/>
  <c r="AP429" i="22"/>
  <c r="AS429" i="22" s="1"/>
  <c r="AP430" i="22"/>
  <c r="AP431" i="22"/>
  <c r="AS431" i="22" s="1"/>
  <c r="AP432" i="22"/>
  <c r="AS432" i="22" s="1"/>
  <c r="AP433" i="22"/>
  <c r="AS433" i="22" s="1"/>
  <c r="AP434" i="22"/>
  <c r="AS434" i="22" s="1"/>
  <c r="AP435" i="22"/>
  <c r="AS435" i="22" s="1"/>
  <c r="AP436" i="22"/>
  <c r="AQ436" i="22" s="1"/>
  <c r="AP437" i="22"/>
  <c r="AS437" i="22" s="1"/>
  <c r="AP438" i="22"/>
  <c r="AQ438" i="22" s="1"/>
  <c r="AP439" i="22"/>
  <c r="AS439" i="22" s="1"/>
  <c r="AP440" i="22"/>
  <c r="AQ440" i="22" s="1"/>
  <c r="AP441" i="22"/>
  <c r="AS441" i="22" s="1"/>
  <c r="AP442" i="22"/>
  <c r="AQ442" i="22" s="1"/>
  <c r="AP443" i="22"/>
  <c r="AP444" i="22"/>
  <c r="AQ444" i="22" s="1"/>
  <c r="AP445" i="22"/>
  <c r="AS445" i="22" s="1"/>
  <c r="AP446" i="22"/>
  <c r="AQ446" i="22" s="1"/>
  <c r="AP447" i="22"/>
  <c r="AS447" i="22" s="1"/>
  <c r="AP448" i="22"/>
  <c r="AQ448" i="22" s="1"/>
  <c r="AP449" i="22"/>
  <c r="AS449" i="22" s="1"/>
  <c r="AP450" i="22"/>
  <c r="AQ450" i="22" s="1"/>
  <c r="AP451" i="22"/>
  <c r="AS451" i="22" s="1"/>
  <c r="AP452" i="22"/>
  <c r="AQ452" i="22" s="1"/>
  <c r="AP453" i="22"/>
  <c r="AS453" i="22" s="1"/>
  <c r="AP454" i="22"/>
  <c r="AQ454" i="22" s="1"/>
  <c r="AP455" i="22"/>
  <c r="AS455" i="22" s="1"/>
  <c r="AP456" i="22"/>
  <c r="AS456" i="22" s="1"/>
  <c r="AP457" i="22"/>
  <c r="AS457" i="22" s="1"/>
  <c r="AP458" i="22"/>
  <c r="AQ458" i="22" s="1"/>
  <c r="AP459" i="22"/>
  <c r="AP460" i="22"/>
  <c r="AS460" i="22" s="1"/>
  <c r="AP461" i="22"/>
  <c r="AS461" i="22" s="1"/>
  <c r="AP462" i="22"/>
  <c r="AQ462" i="22" s="1"/>
  <c r="AP463" i="22"/>
  <c r="AQ463" i="22" s="1"/>
  <c r="AP464" i="22"/>
  <c r="AS464" i="22" s="1"/>
  <c r="AP465" i="22"/>
  <c r="AQ465" i="22" s="1"/>
  <c r="AP466" i="22"/>
  <c r="AQ466" i="22" s="1"/>
  <c r="AP467" i="22"/>
  <c r="AQ467" i="22" s="1"/>
  <c r="AP468" i="22"/>
  <c r="AQ468" i="22" s="1"/>
  <c r="AP469" i="22"/>
  <c r="AQ469" i="22" s="1"/>
  <c r="AP470" i="22"/>
  <c r="AQ470" i="22" s="1"/>
  <c r="AP471" i="22"/>
  <c r="AQ471" i="22" s="1"/>
  <c r="AP472" i="22"/>
  <c r="AQ472" i="22" s="1"/>
  <c r="AP473" i="22"/>
  <c r="AS473" i="22" s="1"/>
  <c r="AP474" i="22"/>
  <c r="AP475" i="22"/>
  <c r="AQ475" i="22" s="1"/>
  <c r="AP476" i="22"/>
  <c r="AS476" i="22" s="1"/>
  <c r="AP477" i="22"/>
  <c r="AQ477" i="22" s="1"/>
  <c r="AP478" i="22"/>
  <c r="AQ478" i="22" s="1"/>
  <c r="AP479" i="22"/>
  <c r="AQ479" i="22" s="1"/>
  <c r="AP480" i="22"/>
  <c r="AQ480" i="22" s="1"/>
  <c r="AP481" i="22"/>
  <c r="AS481" i="22" s="1"/>
  <c r="AP482" i="22"/>
  <c r="AQ482" i="22" s="1"/>
  <c r="AP483" i="22"/>
  <c r="AQ483" i="22" s="1"/>
  <c r="AP484" i="22"/>
  <c r="AS484" i="22" s="1"/>
  <c r="AP485" i="22"/>
  <c r="AS485" i="22" s="1"/>
  <c r="AP486" i="22"/>
  <c r="AQ486" i="22" s="1"/>
  <c r="AP487" i="22"/>
  <c r="AS487" i="22" s="1"/>
  <c r="AP488" i="22"/>
  <c r="AQ488" i="22" s="1"/>
  <c r="AP489" i="22"/>
  <c r="AS489" i="22" s="1"/>
  <c r="AP490" i="22"/>
  <c r="AS490" i="22" s="1"/>
  <c r="AP491" i="22"/>
  <c r="AQ491" i="22" s="1"/>
  <c r="AP492" i="22"/>
  <c r="AS492" i="22" s="1"/>
  <c r="AP493" i="22"/>
  <c r="AQ493" i="22" s="1"/>
  <c r="AP494" i="22"/>
  <c r="AS494" i="22" s="1"/>
  <c r="AP495" i="22"/>
  <c r="AQ495" i="22" s="1"/>
  <c r="AP496" i="22"/>
  <c r="AQ496" i="22" s="1"/>
  <c r="AP497" i="22"/>
  <c r="AQ497" i="22" s="1"/>
  <c r="AP498" i="22"/>
  <c r="AQ498" i="22" s="1"/>
  <c r="AP499" i="22"/>
  <c r="AP500" i="22"/>
  <c r="AQ500" i="22" s="1"/>
  <c r="AP501" i="22"/>
  <c r="AQ501" i="22" s="1"/>
  <c r="AP502" i="22"/>
  <c r="AS502" i="22" s="1"/>
  <c r="AP503" i="22"/>
  <c r="AQ503" i="22" s="1"/>
  <c r="AP504" i="22"/>
  <c r="AQ504" i="22" s="1"/>
  <c r="AP505" i="22"/>
  <c r="AQ505" i="22" s="1"/>
  <c r="AP506" i="22"/>
  <c r="AQ506" i="22" s="1"/>
  <c r="AP507" i="22"/>
  <c r="AQ507" i="22" s="1"/>
  <c r="AP508" i="22"/>
  <c r="AQ508" i="22" s="1"/>
  <c r="AP509" i="22"/>
  <c r="AQ509" i="22" s="1"/>
  <c r="AP510" i="22"/>
  <c r="AQ510" i="22" s="1"/>
  <c r="AP511" i="22"/>
  <c r="AQ511" i="22" s="1"/>
  <c r="AP512" i="22"/>
  <c r="AS512" i="22" s="1"/>
  <c r="AP513" i="22"/>
  <c r="AQ513" i="22" s="1"/>
  <c r="AP514" i="22"/>
  <c r="AQ514" i="22" s="1"/>
  <c r="AP515" i="22"/>
  <c r="AQ515" i="22" s="1"/>
  <c r="AP516" i="22"/>
  <c r="AQ516" i="22" s="1"/>
  <c r="AP517" i="22"/>
  <c r="AQ517" i="22" s="1"/>
  <c r="AP518" i="22"/>
  <c r="AQ518" i="22" s="1"/>
  <c r="AP519" i="22"/>
  <c r="AQ519" i="22" s="1"/>
  <c r="AP520" i="22"/>
  <c r="AS520" i="22" s="1"/>
  <c r="AP521" i="22"/>
  <c r="AQ521" i="22" s="1"/>
  <c r="AP522" i="22"/>
  <c r="AQ522" i="22" s="1"/>
  <c r="AP523" i="22"/>
  <c r="AQ523" i="22" s="1"/>
  <c r="AP524" i="22"/>
  <c r="AQ524" i="22" s="1"/>
  <c r="AP525" i="22"/>
  <c r="AQ525" i="22" s="1"/>
  <c r="AP526" i="22"/>
  <c r="AQ526" i="22" s="1"/>
  <c r="AP527" i="22"/>
  <c r="AQ527" i="22" s="1"/>
  <c r="AP528" i="22"/>
  <c r="AP529" i="22"/>
  <c r="AQ529" i="22" s="1"/>
  <c r="AP530" i="22"/>
  <c r="AQ530" i="22" s="1"/>
  <c r="AP531" i="22"/>
  <c r="AQ531" i="22" s="1"/>
  <c r="AP532" i="22"/>
  <c r="AQ532" i="22" s="1"/>
  <c r="AP533" i="22"/>
  <c r="AQ533" i="22" s="1"/>
  <c r="AP534" i="22"/>
  <c r="AQ534" i="22" s="1"/>
  <c r="AP535" i="22"/>
  <c r="AQ535" i="22" s="1"/>
  <c r="AP536" i="22"/>
  <c r="AQ536" i="22" s="1"/>
  <c r="AP537" i="22"/>
  <c r="AS537" i="22" s="1"/>
  <c r="AP538" i="22"/>
  <c r="AP539" i="22"/>
  <c r="AQ539" i="22" s="1"/>
  <c r="AP540" i="22"/>
  <c r="AQ540" i="22" s="1"/>
  <c r="AP541" i="22"/>
  <c r="AS541" i="22" s="1"/>
  <c r="AP542" i="22"/>
  <c r="AQ542" i="22" s="1"/>
  <c r="AP543" i="22"/>
  <c r="AS543" i="22" s="1"/>
  <c r="AP544" i="22"/>
  <c r="AS544" i="22" s="1"/>
  <c r="AP545" i="22"/>
  <c r="AQ545" i="22" s="1"/>
  <c r="AP546" i="22"/>
  <c r="AQ546" i="22" s="1"/>
  <c r="AP547" i="22"/>
  <c r="AQ547" i="22" s="1"/>
  <c r="AP548" i="22"/>
  <c r="AQ548" i="22" s="1"/>
  <c r="AP549" i="22"/>
  <c r="AS549" i="22" s="1"/>
  <c r="AP550" i="22"/>
  <c r="AQ550" i="22" s="1"/>
  <c r="AP551" i="22"/>
  <c r="AS551" i="22" s="1"/>
  <c r="AP552" i="22"/>
  <c r="AS552" i="22" s="1"/>
  <c r="AP553" i="22"/>
  <c r="AQ553" i="22" s="1"/>
  <c r="AP554" i="22"/>
  <c r="AQ554" i="22" s="1"/>
  <c r="AP555" i="22"/>
  <c r="AS555" i="22" s="1"/>
  <c r="AP556" i="22"/>
  <c r="AS556" i="22" s="1"/>
  <c r="AP557" i="22"/>
  <c r="AS557" i="22" s="1"/>
  <c r="AP558" i="22"/>
  <c r="AQ558" i="22" s="1"/>
  <c r="AP559" i="22"/>
  <c r="AS559" i="22" s="1"/>
  <c r="AP560" i="22"/>
  <c r="AQ560" i="22" s="1"/>
  <c r="AP561" i="22"/>
  <c r="AQ561" i="22" s="1"/>
  <c r="AP562" i="22"/>
  <c r="AS562" i="22" s="1"/>
  <c r="AP563" i="22"/>
  <c r="AQ563" i="22" s="1"/>
  <c r="AP564" i="22"/>
  <c r="AQ564" i="22" s="1"/>
  <c r="AP565" i="22"/>
  <c r="AS565" i="22" s="1"/>
  <c r="AP566" i="22"/>
  <c r="AQ566" i="22" s="1"/>
  <c r="AP567" i="22"/>
  <c r="AS567" i="22" s="1"/>
  <c r="AP568" i="22"/>
  <c r="AQ568" i="22" s="1"/>
  <c r="AP569" i="22"/>
  <c r="AS569" i="22" s="1"/>
  <c r="AP570" i="22"/>
  <c r="AS570" i="22" s="1"/>
  <c r="AP571" i="22"/>
  <c r="AQ571" i="22" s="1"/>
  <c r="AP572" i="22"/>
  <c r="AQ572" i="22" s="1"/>
  <c r="AP573" i="22"/>
  <c r="AS573" i="22" s="1"/>
  <c r="AP574" i="22"/>
  <c r="AQ574" i="22" s="1"/>
  <c r="AP575" i="22"/>
  <c r="AS575" i="22" s="1"/>
  <c r="AP576" i="22"/>
  <c r="AQ576" i="22" s="1"/>
  <c r="AP577" i="22"/>
  <c r="AP578" i="22"/>
  <c r="AS578" i="22" s="1"/>
  <c r="AP579" i="22"/>
  <c r="AQ579" i="22" s="1"/>
  <c r="AP580" i="22"/>
  <c r="AQ580" i="22" s="1"/>
  <c r="AP581" i="22"/>
  <c r="AS581" i="22" s="1"/>
  <c r="AP582" i="22"/>
  <c r="AQ582" i="22" s="1"/>
  <c r="AP583" i="22"/>
  <c r="AS583" i="22" s="1"/>
  <c r="AP584" i="22"/>
  <c r="AQ584" i="22" s="1"/>
  <c r="AP585" i="22"/>
  <c r="AP586" i="22"/>
  <c r="AS586" i="22" s="1"/>
  <c r="AP587" i="22"/>
  <c r="AQ587" i="22" s="1"/>
  <c r="AP588" i="22"/>
  <c r="AQ588" i="22" s="1"/>
  <c r="AT589" i="22"/>
  <c r="AS602" i="22"/>
  <c r="AR602" i="22" s="1"/>
  <c r="AS606" i="22"/>
  <c r="AR606" i="22" s="1"/>
  <c r="AS610" i="22"/>
  <c r="AQ639" i="22"/>
  <c r="AE396" i="22"/>
  <c r="AE397" i="22"/>
  <c r="AG397" i="22" s="1"/>
  <c r="AE398" i="22"/>
  <c r="AG398" i="22" s="1"/>
  <c r="AE399" i="22"/>
  <c r="AE400" i="22"/>
  <c r="AE401" i="22"/>
  <c r="AG401" i="22" s="1"/>
  <c r="AE402" i="22"/>
  <c r="AE403" i="22"/>
  <c r="AG403" i="22" s="1"/>
  <c r="AE404" i="22"/>
  <c r="AE405" i="22"/>
  <c r="AG405" i="22" s="1"/>
  <c r="AE406" i="22"/>
  <c r="AE407" i="22"/>
  <c r="AE408" i="22"/>
  <c r="AE409" i="22"/>
  <c r="AG409" i="22" s="1"/>
  <c r="AE410" i="22"/>
  <c r="AE411" i="22"/>
  <c r="AE412" i="22"/>
  <c r="AE413" i="22"/>
  <c r="AG413" i="22" s="1"/>
  <c r="AE414" i="22"/>
  <c r="AE415" i="22"/>
  <c r="AE416" i="22"/>
  <c r="AE417" i="22"/>
  <c r="AG417" i="22" s="1"/>
  <c r="AE418" i="22"/>
  <c r="AE419" i="22"/>
  <c r="AE420" i="22"/>
  <c r="AE421" i="22"/>
  <c r="AG421" i="22" s="1"/>
  <c r="AE422" i="22"/>
  <c r="AE423" i="22"/>
  <c r="AE424" i="22"/>
  <c r="AE425" i="22"/>
  <c r="AG425" i="22" s="1"/>
  <c r="AE426" i="22"/>
  <c r="AE427" i="22"/>
  <c r="AE428" i="22"/>
  <c r="AE429" i="22"/>
  <c r="AG429" i="22" s="1"/>
  <c r="AE430" i="22"/>
  <c r="AE431" i="22"/>
  <c r="AE432" i="22"/>
  <c r="AE433" i="22"/>
  <c r="AG433" i="22" s="1"/>
  <c r="AE434" i="22"/>
  <c r="AE435" i="22"/>
  <c r="AE436" i="22"/>
  <c r="AE437" i="22"/>
  <c r="AG437" i="22" s="1"/>
  <c r="AE438" i="22"/>
  <c r="AE439" i="22"/>
  <c r="AE440" i="22"/>
  <c r="AE441" i="22"/>
  <c r="AG441" i="22" s="1"/>
  <c r="AE442" i="22"/>
  <c r="AE443" i="22"/>
  <c r="AE444" i="22"/>
  <c r="AE445" i="22"/>
  <c r="AG445" i="22" s="1"/>
  <c r="AE446" i="22"/>
  <c r="AE447" i="22"/>
  <c r="AE448" i="22"/>
  <c r="AE449" i="22"/>
  <c r="AG449" i="22" s="1"/>
  <c r="AE450" i="22"/>
  <c r="AE451" i="22"/>
  <c r="AE452" i="22"/>
  <c r="AE453" i="22"/>
  <c r="AG453" i="22" s="1"/>
  <c r="AE454" i="22"/>
  <c r="AE455" i="22"/>
  <c r="AE456" i="22"/>
  <c r="AE457" i="22"/>
  <c r="AG457" i="22" s="1"/>
  <c r="AE458" i="22"/>
  <c r="AE459" i="22"/>
  <c r="AE460" i="22"/>
  <c r="AE461" i="22"/>
  <c r="AG461" i="22" s="1"/>
  <c r="AE462" i="22"/>
  <c r="AG462" i="22" s="1"/>
  <c r="AE463" i="22"/>
  <c r="AG463" i="22" s="1"/>
  <c r="AE464" i="22"/>
  <c r="AG464" i="22" s="1"/>
  <c r="AE465" i="22"/>
  <c r="AG465" i="22" s="1"/>
  <c r="AE466" i="22"/>
  <c r="AG466" i="22" s="1"/>
  <c r="AE467" i="22"/>
  <c r="AG467" i="22" s="1"/>
  <c r="AE468" i="22"/>
  <c r="AG468" i="22" s="1"/>
  <c r="AE469" i="22"/>
  <c r="AG469" i="22" s="1"/>
  <c r="AE470" i="22"/>
  <c r="AG470" i="22" s="1"/>
  <c r="AE471" i="22"/>
  <c r="AG471" i="22" s="1"/>
  <c r="AE472" i="22"/>
  <c r="AG472" i="22" s="1"/>
  <c r="AE473" i="22"/>
  <c r="AG473" i="22" s="1"/>
  <c r="AE474" i="22"/>
  <c r="AG474" i="22" s="1"/>
  <c r="AE475" i="22"/>
  <c r="AG475" i="22" s="1"/>
  <c r="AE476" i="22"/>
  <c r="AG476" i="22" s="1"/>
  <c r="AE477" i="22"/>
  <c r="AG477" i="22" s="1"/>
  <c r="AE478" i="22"/>
  <c r="AG478" i="22" s="1"/>
  <c r="AE479" i="22"/>
  <c r="AG479" i="22" s="1"/>
  <c r="AE480" i="22"/>
  <c r="AG480" i="22" s="1"/>
  <c r="AE481" i="22"/>
  <c r="AG481" i="22" s="1"/>
  <c r="AE482" i="22"/>
  <c r="AG482" i="22" s="1"/>
  <c r="AE483" i="22"/>
  <c r="AG483" i="22" s="1"/>
  <c r="AE484" i="22"/>
  <c r="AG484" i="22" s="1"/>
  <c r="AE485" i="22"/>
  <c r="AG485" i="22" s="1"/>
  <c r="AE486" i="22"/>
  <c r="AG486" i="22" s="1"/>
  <c r="AE487" i="22"/>
  <c r="AG487" i="22" s="1"/>
  <c r="AE488" i="22"/>
  <c r="AG488" i="22" s="1"/>
  <c r="AE489" i="22"/>
  <c r="AG489" i="22" s="1"/>
  <c r="AE490" i="22"/>
  <c r="AG490" i="22" s="1"/>
  <c r="AE491" i="22"/>
  <c r="AG491" i="22" s="1"/>
  <c r="AE492" i="22"/>
  <c r="AG492" i="22" s="1"/>
  <c r="AE493" i="22"/>
  <c r="AG493" i="22" s="1"/>
  <c r="AE494" i="22"/>
  <c r="AG494" i="22" s="1"/>
  <c r="AE495" i="22"/>
  <c r="AG495" i="22" s="1"/>
  <c r="AE496" i="22"/>
  <c r="AG496" i="22" s="1"/>
  <c r="AE497" i="22"/>
  <c r="AG497" i="22" s="1"/>
  <c r="AE498" i="22"/>
  <c r="AG498" i="22" s="1"/>
  <c r="AE499" i="22"/>
  <c r="AG499" i="22" s="1"/>
  <c r="AE500" i="22"/>
  <c r="AG500" i="22" s="1"/>
  <c r="AE501" i="22"/>
  <c r="AG501" i="22" s="1"/>
  <c r="AE502" i="22"/>
  <c r="AG502" i="22" s="1"/>
  <c r="AE503" i="22"/>
  <c r="AG503" i="22" s="1"/>
  <c r="AE504" i="22"/>
  <c r="AG504" i="22" s="1"/>
  <c r="AE505" i="22"/>
  <c r="AG505" i="22" s="1"/>
  <c r="AE506" i="22"/>
  <c r="AG506" i="22" s="1"/>
  <c r="AE507" i="22"/>
  <c r="AG507" i="22" s="1"/>
  <c r="AE508" i="22"/>
  <c r="AG508" i="22" s="1"/>
  <c r="AE509" i="22"/>
  <c r="AG509" i="22" s="1"/>
  <c r="AE510" i="22"/>
  <c r="AG510" i="22" s="1"/>
  <c r="AE511" i="22"/>
  <c r="AG511" i="22" s="1"/>
  <c r="AE512" i="22"/>
  <c r="AG512" i="22" s="1"/>
  <c r="AE513" i="22"/>
  <c r="AG513" i="22" s="1"/>
  <c r="AE514" i="22"/>
  <c r="AG514" i="22" s="1"/>
  <c r="AE515" i="22"/>
  <c r="AG515" i="22" s="1"/>
  <c r="AE516" i="22"/>
  <c r="AG516" i="22" s="1"/>
  <c r="AE517" i="22"/>
  <c r="AG517" i="22" s="1"/>
  <c r="AE518" i="22"/>
  <c r="AG518" i="22" s="1"/>
  <c r="AE519" i="22"/>
  <c r="AG519" i="22" s="1"/>
  <c r="AE520" i="22"/>
  <c r="AG520" i="22" s="1"/>
  <c r="AE521" i="22"/>
  <c r="AG521" i="22" s="1"/>
  <c r="AE522" i="22"/>
  <c r="AG522" i="22" s="1"/>
  <c r="AE523" i="22"/>
  <c r="AG523" i="22" s="1"/>
  <c r="AE524" i="22"/>
  <c r="AG524" i="22" s="1"/>
  <c r="AE525" i="22"/>
  <c r="AG525" i="22" s="1"/>
  <c r="AE526" i="22"/>
  <c r="AG526" i="22" s="1"/>
  <c r="AE527" i="22"/>
  <c r="AG527" i="22" s="1"/>
  <c r="AE528" i="22"/>
  <c r="AG528" i="22" s="1"/>
  <c r="AE529" i="22"/>
  <c r="AG529" i="22" s="1"/>
  <c r="AE530" i="22"/>
  <c r="AG530" i="22" s="1"/>
  <c r="AE531" i="22"/>
  <c r="AG531" i="22" s="1"/>
  <c r="AE532" i="22"/>
  <c r="AG532" i="22" s="1"/>
  <c r="AE533" i="22"/>
  <c r="AG533" i="22" s="1"/>
  <c r="AE534" i="22"/>
  <c r="AG534" i="22" s="1"/>
  <c r="AE535" i="22"/>
  <c r="AG535" i="22" s="1"/>
  <c r="AE536" i="22"/>
  <c r="AG536" i="22" s="1"/>
  <c r="AE537" i="22"/>
  <c r="AG537" i="22" s="1"/>
  <c r="AE538" i="22"/>
  <c r="AG538" i="22" s="1"/>
  <c r="AE539" i="22"/>
  <c r="AG539" i="22" s="1"/>
  <c r="AE540" i="22"/>
  <c r="AG540" i="22" s="1"/>
  <c r="AE541" i="22"/>
  <c r="AG541" i="22" s="1"/>
  <c r="AE542" i="22"/>
  <c r="AG542" i="22" s="1"/>
  <c r="AE543" i="22"/>
  <c r="AG543" i="22" s="1"/>
  <c r="AE544" i="22"/>
  <c r="AG544" i="22" s="1"/>
  <c r="AE545" i="22"/>
  <c r="AG545" i="22" s="1"/>
  <c r="AE546" i="22"/>
  <c r="AG546" i="22" s="1"/>
  <c r="AE547" i="22"/>
  <c r="AG547" i="22" s="1"/>
  <c r="AE548" i="22"/>
  <c r="AG548" i="22" s="1"/>
  <c r="AE549" i="22"/>
  <c r="AG549" i="22" s="1"/>
  <c r="AE550" i="22"/>
  <c r="AG550" i="22" s="1"/>
  <c r="AE551" i="22"/>
  <c r="AG551" i="22" s="1"/>
  <c r="AE552" i="22"/>
  <c r="AG552" i="22" s="1"/>
  <c r="AE553" i="22"/>
  <c r="AG553" i="22" s="1"/>
  <c r="AE554" i="22"/>
  <c r="AG554" i="22" s="1"/>
  <c r="AE555" i="22"/>
  <c r="AG555" i="22" s="1"/>
  <c r="AE556" i="22"/>
  <c r="AG556" i="22" s="1"/>
  <c r="AE557" i="22"/>
  <c r="AG557" i="22" s="1"/>
  <c r="AE558" i="22"/>
  <c r="AG558" i="22" s="1"/>
  <c r="AE559" i="22"/>
  <c r="AG559" i="22" s="1"/>
  <c r="AE560" i="22"/>
  <c r="AG560" i="22" s="1"/>
  <c r="AE561" i="22"/>
  <c r="AG561" i="22" s="1"/>
  <c r="AE562" i="22"/>
  <c r="AG562" i="22" s="1"/>
  <c r="AG589" i="22"/>
  <c r="AT592" i="22"/>
  <c r="AE592" i="22"/>
  <c r="AT593" i="22"/>
  <c r="AE593" i="22"/>
  <c r="AT594" i="22"/>
  <c r="AE594" i="22"/>
  <c r="AT595" i="22"/>
  <c r="AU595" i="22" s="1"/>
  <c r="AV595" i="22" s="1"/>
  <c r="AE595" i="22"/>
  <c r="AT596" i="22"/>
  <c r="AE596" i="22"/>
  <c r="AP597" i="22"/>
  <c r="AS597" i="22" s="1"/>
  <c r="AT597" i="22"/>
  <c r="AE597" i="22"/>
  <c r="AS601" i="22"/>
  <c r="AS605" i="22"/>
  <c r="AR605" i="22" s="1"/>
  <c r="AS609" i="22"/>
  <c r="AR609" i="22" s="1"/>
  <c r="AR629" i="22"/>
  <c r="AT591" i="22"/>
  <c r="AE591" i="22"/>
  <c r="AG591" i="22" s="1"/>
  <c r="AT590" i="22"/>
  <c r="AE590" i="22"/>
  <c r="AG590" i="22" s="1"/>
  <c r="AF592" i="22"/>
  <c r="AF593" i="22"/>
  <c r="AF594" i="22"/>
  <c r="AF595" i="22"/>
  <c r="AF596" i="22"/>
  <c r="AF597" i="22"/>
  <c r="AS600" i="22"/>
  <c r="AR600" i="22" s="1"/>
  <c r="AS604" i="22"/>
  <c r="AR604" i="22" s="1"/>
  <c r="AS608" i="22"/>
  <c r="AR608" i="22" s="1"/>
  <c r="AQ635" i="22"/>
  <c r="AR636" i="22"/>
  <c r="AS640" i="22"/>
  <c r="AQ640" i="22"/>
  <c r="AE598" i="22"/>
  <c r="AG598" i="22" s="1"/>
  <c r="AE599" i="22"/>
  <c r="AG599" i="22" s="1"/>
  <c r="AE600" i="22"/>
  <c r="AG600" i="22" s="1"/>
  <c r="AE601" i="22"/>
  <c r="AG601" i="22" s="1"/>
  <c r="AE602" i="22"/>
  <c r="AG602" i="22" s="1"/>
  <c r="AE603" i="22"/>
  <c r="AG603" i="22" s="1"/>
  <c r="AE604" i="22"/>
  <c r="AG604" i="22" s="1"/>
  <c r="AE605" i="22"/>
  <c r="AG605" i="22" s="1"/>
  <c r="AE606" i="22"/>
  <c r="AG606" i="22" s="1"/>
  <c r="AE607" i="22"/>
  <c r="AG607" i="22" s="1"/>
  <c r="AE608" i="22"/>
  <c r="AG608" i="22" s="1"/>
  <c r="AE609" i="22"/>
  <c r="AG609" i="22" s="1"/>
  <c r="AE610" i="22"/>
  <c r="AG610" i="22" s="1"/>
  <c r="AE611" i="22"/>
  <c r="AG611" i="22" s="1"/>
  <c r="AE612" i="22"/>
  <c r="AG612" i="22" s="1"/>
  <c r="AE613" i="22"/>
  <c r="AG613" i="22" s="1"/>
  <c r="AE614" i="22"/>
  <c r="AG614" i="22" s="1"/>
  <c r="AE615" i="22"/>
  <c r="AG615" i="22" s="1"/>
  <c r="AE616" i="22"/>
  <c r="AG616" i="22" s="1"/>
  <c r="AE617" i="22"/>
  <c r="AG617" i="22" s="1"/>
  <c r="AE618" i="22"/>
  <c r="AG618" i="22" s="1"/>
  <c r="AE619" i="22"/>
  <c r="AG619" i="22" s="1"/>
  <c r="AE620" i="22"/>
  <c r="AG620" i="22" s="1"/>
  <c r="AE621" i="22"/>
  <c r="AG621" i="22" s="1"/>
  <c r="AE622" i="22"/>
  <c r="AG622" i="22" s="1"/>
  <c r="AE623" i="22"/>
  <c r="AG623" i="22" s="1"/>
  <c r="AE624" i="22"/>
  <c r="AG624" i="22" s="1"/>
  <c r="AE625" i="22"/>
  <c r="AG625" i="22" s="1"/>
  <c r="AE626" i="22"/>
  <c r="AG626" i="22" s="1"/>
  <c r="AE627" i="22"/>
  <c r="AG627" i="22" s="1"/>
  <c r="AE628" i="22"/>
  <c r="AG628" i="22" s="1"/>
  <c r="AE629" i="22"/>
  <c r="AG629" i="22" s="1"/>
  <c r="AE630" i="22"/>
  <c r="AG630" i="22" s="1"/>
  <c r="AE631" i="22"/>
  <c r="AG631" i="22" s="1"/>
  <c r="AE632" i="22"/>
  <c r="AG632" i="22" s="1"/>
  <c r="AE633" i="22"/>
  <c r="AG633" i="22" s="1"/>
  <c r="AE634" i="22"/>
  <c r="AG634" i="22" s="1"/>
  <c r="AE635" i="22"/>
  <c r="AG635" i="22" s="1"/>
  <c r="AE636" i="22"/>
  <c r="AG636" i="22" s="1"/>
  <c r="AE637" i="22"/>
  <c r="AG637" i="22" s="1"/>
  <c r="AE638" i="22"/>
  <c r="AG638" i="22" s="1"/>
  <c r="AE639" i="22"/>
  <c r="AG639" i="22" s="1"/>
  <c r="AE640" i="22"/>
  <c r="AG640" i="22" s="1"/>
  <c r="AT598" i="22"/>
  <c r="AT599" i="22"/>
  <c r="AT600" i="22"/>
  <c r="AT601" i="22"/>
  <c r="AT602" i="22"/>
  <c r="AT603" i="22"/>
  <c r="AT604" i="22"/>
  <c r="AT605" i="22"/>
  <c r="AT606" i="22"/>
  <c r="AT607" i="22"/>
  <c r="AT608" i="22"/>
  <c r="AT609" i="22"/>
  <c r="AT610" i="22"/>
  <c r="AT611" i="22"/>
  <c r="AT612" i="22"/>
  <c r="AT613" i="22"/>
  <c r="AT614" i="22"/>
  <c r="AU614" i="22" s="1"/>
  <c r="AV614" i="22" s="1"/>
  <c r="AT615" i="22"/>
  <c r="AT616" i="22"/>
  <c r="AT617" i="22"/>
  <c r="AT618" i="22"/>
  <c r="AU618" i="22" s="1"/>
  <c r="AV618" i="22" s="1"/>
  <c r="AT619" i="22"/>
  <c r="AT620" i="22"/>
  <c r="AT621" i="22"/>
  <c r="AT622" i="22"/>
  <c r="AT623" i="22"/>
  <c r="AU623" i="22" s="1"/>
  <c r="AV623" i="22" s="1"/>
  <c r="AT624" i="22"/>
  <c r="AU624" i="22" s="1"/>
  <c r="AV624" i="22" s="1"/>
  <c r="AT625" i="22"/>
  <c r="AT626" i="22"/>
  <c r="AT627" i="22"/>
  <c r="AT628" i="22"/>
  <c r="AT629" i="22"/>
  <c r="AT630" i="22"/>
  <c r="AT631" i="22"/>
  <c r="AT632" i="22"/>
  <c r="AT633" i="22"/>
  <c r="AT634" i="22"/>
  <c r="AT635" i="22"/>
  <c r="AT636" i="22"/>
  <c r="AU636" i="22" s="1"/>
  <c r="AV636" i="22" s="1"/>
  <c r="AT637" i="22"/>
  <c r="AT638" i="22"/>
  <c r="AT639" i="22"/>
  <c r="AT640" i="22"/>
  <c r="AF66" i="18"/>
  <c r="AG66" i="18" s="1"/>
  <c r="AF22" i="18"/>
  <c r="AG22" i="18" s="1"/>
  <c r="AF26" i="20"/>
  <c r="AF9" i="18"/>
  <c r="AG9" i="18" s="1"/>
  <c r="AF18" i="18"/>
  <c r="AF33" i="18"/>
  <c r="AG33" i="18" s="1"/>
  <c r="AF41" i="18"/>
  <c r="AF47" i="18"/>
  <c r="AG47" i="18" s="1"/>
  <c r="AF71" i="18"/>
  <c r="AF79" i="18"/>
  <c r="AG79" i="18" s="1"/>
  <c r="AF89" i="18"/>
  <c r="AG89" i="18" s="1"/>
  <c r="AF97" i="18"/>
  <c r="AF113" i="18"/>
  <c r="AF119" i="18"/>
  <c r="AG119" i="18" s="1"/>
  <c r="AF127" i="18"/>
  <c r="AG127" i="18" s="1"/>
  <c r="AF135" i="18"/>
  <c r="AF23" i="18"/>
  <c r="AF78" i="18"/>
  <c r="AG78" i="18" s="1"/>
  <c r="AF102" i="18"/>
  <c r="AG102" i="18" s="1"/>
  <c r="AF142" i="18"/>
  <c r="AF150" i="18"/>
  <c r="AG150" i="18" s="1"/>
  <c r="AF27" i="18"/>
  <c r="AF35" i="18"/>
  <c r="AF51" i="18"/>
  <c r="AF75" i="18"/>
  <c r="AG75" i="18" s="1"/>
  <c r="AF83" i="18"/>
  <c r="AF99" i="18"/>
  <c r="AF115" i="18"/>
  <c r="AF19" i="20"/>
  <c r="AF80" i="18"/>
  <c r="AF96" i="18"/>
  <c r="AF128" i="18"/>
  <c r="AG128" i="18" s="1"/>
  <c r="AF152" i="18"/>
  <c r="AF27" i="20"/>
  <c r="AF28" i="18"/>
  <c r="AF44" i="18"/>
  <c r="AG44" i="18" s="1"/>
  <c r="AF76" i="18"/>
  <c r="AG76" i="18" s="1"/>
  <c r="AF84" i="18"/>
  <c r="AG84" i="18" s="1"/>
  <c r="AF108" i="18"/>
  <c r="AF30" i="20"/>
  <c r="AF31" i="20"/>
  <c r="AF33" i="20"/>
  <c r="AF32" i="20"/>
  <c r="AF28" i="20"/>
  <c r="J53" i="21"/>
  <c r="J54" i="21" s="1"/>
  <c r="R53" i="21"/>
  <c r="R54" i="21" s="1"/>
  <c r="K53" i="21"/>
  <c r="K54" i="21" s="1"/>
  <c r="S53" i="21"/>
  <c r="S54" i="21" s="1"/>
  <c r="L53" i="21"/>
  <c r="L54" i="21" s="1"/>
  <c r="T53" i="21"/>
  <c r="T54" i="21" s="1"/>
  <c r="M53" i="21"/>
  <c r="M54" i="21" s="1"/>
  <c r="U53" i="21"/>
  <c r="U54" i="21" s="1"/>
  <c r="G53" i="21"/>
  <c r="G54" i="21" s="1"/>
  <c r="O53" i="21"/>
  <c r="O54" i="21" s="1"/>
  <c r="W53" i="21"/>
  <c r="W54" i="21" s="1"/>
  <c r="I53" i="21"/>
  <c r="I54" i="21" s="1"/>
  <c r="Q53" i="21"/>
  <c r="Q54" i="21" s="1"/>
  <c r="Y53" i="21"/>
  <c r="Y54" i="21" s="1"/>
  <c r="X56" i="21"/>
  <c r="J56" i="21"/>
  <c r="R56" i="21"/>
  <c r="L56" i="21"/>
  <c r="T56" i="21"/>
  <c r="F56" i="21"/>
  <c r="N56" i="21"/>
  <c r="V56" i="21"/>
  <c r="AU36" i="22" l="1"/>
  <c r="AV36" i="22" s="1"/>
  <c r="AU599" i="22"/>
  <c r="AV599" i="22" s="1"/>
  <c r="AU638" i="22"/>
  <c r="AV638" i="22" s="1"/>
  <c r="AR627" i="22"/>
  <c r="AU627" i="22" s="1"/>
  <c r="AV627" i="22" s="1"/>
  <c r="AR619" i="22"/>
  <c r="AU603" i="22"/>
  <c r="AV603" i="22" s="1"/>
  <c r="AR592" i="22"/>
  <c r="AU592" i="22" s="1"/>
  <c r="AV592" i="22" s="1"/>
  <c r="AR620" i="22"/>
  <c r="AU620" i="22" s="1"/>
  <c r="AV620" i="22" s="1"/>
  <c r="AR635" i="22"/>
  <c r="AU635" i="22" s="1"/>
  <c r="AV635" i="22" s="1"/>
  <c r="AU192" i="22"/>
  <c r="AV192" i="22" s="1"/>
  <c r="AU622" i="22"/>
  <c r="AV622" i="22" s="1"/>
  <c r="AR639" i="22"/>
  <c r="AU639" i="22" s="1"/>
  <c r="AV639" i="22" s="1"/>
  <c r="AR596" i="22"/>
  <c r="AU596" i="22" s="1"/>
  <c r="AV596" i="22" s="1"/>
  <c r="AU107" i="22"/>
  <c r="AV107" i="22" s="1"/>
  <c r="AU71" i="22"/>
  <c r="AV71" i="22" s="1"/>
  <c r="AG201" i="22"/>
  <c r="AR19" i="22"/>
  <c r="AU19" i="22" s="1"/>
  <c r="AV19" i="22" s="1"/>
  <c r="AR18" i="22"/>
  <c r="AR631" i="22"/>
  <c r="AU631" i="22" s="1"/>
  <c r="AV631" i="22" s="1"/>
  <c r="AR611" i="22"/>
  <c r="AR612" i="22"/>
  <c r="AU612" i="22" s="1"/>
  <c r="AV612" i="22" s="1"/>
  <c r="AU602" i="22"/>
  <c r="AV602" i="22" s="1"/>
  <c r="AR621" i="22"/>
  <c r="AU621" i="22" s="1"/>
  <c r="AV621" i="22" s="1"/>
  <c r="AU619" i="22"/>
  <c r="AV619" i="22" s="1"/>
  <c r="AU611" i="22"/>
  <c r="AV611" i="22" s="1"/>
  <c r="AU607" i="22"/>
  <c r="AV607" i="22" s="1"/>
  <c r="AR598" i="22"/>
  <c r="AU84" i="22"/>
  <c r="AV84" i="22" s="1"/>
  <c r="AR96" i="22"/>
  <c r="AU96" i="22" s="1"/>
  <c r="AV96" i="22" s="1"/>
  <c r="AR41" i="22"/>
  <c r="AU41" i="22" s="1"/>
  <c r="AV41" i="22" s="1"/>
  <c r="AU190" i="22"/>
  <c r="AV190" i="22" s="1"/>
  <c r="AR380" i="22"/>
  <c r="AU99" i="22"/>
  <c r="AV99" i="22" s="1"/>
  <c r="AU87" i="22"/>
  <c r="AV87" i="22" s="1"/>
  <c r="AR615" i="22"/>
  <c r="AU615" i="22" s="1"/>
  <c r="AV615" i="22" s="1"/>
  <c r="AU80" i="22"/>
  <c r="AV80" i="22" s="1"/>
  <c r="AU18" i="22"/>
  <c r="AV18" i="22" s="1"/>
  <c r="AR92" i="22"/>
  <c r="AU92" i="22" s="1"/>
  <c r="AV92" i="22" s="1"/>
  <c r="AR51" i="22"/>
  <c r="AU51" i="22" s="1"/>
  <c r="AV51" i="22" s="1"/>
  <c r="AR79" i="22"/>
  <c r="AU79" i="22" s="1"/>
  <c r="AV79" i="22" s="1"/>
  <c r="AU605" i="22"/>
  <c r="AV605" i="22" s="1"/>
  <c r="AU372" i="22"/>
  <c r="AV372" i="22" s="1"/>
  <c r="AG32" i="20"/>
  <c r="AR634" i="22"/>
  <c r="AU634" i="22" s="1"/>
  <c r="AV634" i="22" s="1"/>
  <c r="AR633" i="22"/>
  <c r="AU633" i="22" s="1"/>
  <c r="AV633" i="22" s="1"/>
  <c r="AR617" i="22"/>
  <c r="AU617" i="22" s="1"/>
  <c r="AV617" i="22" s="1"/>
  <c r="AR183" i="22"/>
  <c r="AU183" i="22" s="1"/>
  <c r="AV183" i="22" s="1"/>
  <c r="AR108" i="22"/>
  <c r="AU108" i="22" s="1"/>
  <c r="AV108" i="22" s="1"/>
  <c r="AR100" i="22"/>
  <c r="AU100" i="22" s="1"/>
  <c r="AV100" i="22" s="1"/>
  <c r="AR63" i="22"/>
  <c r="AU63" i="22" s="1"/>
  <c r="AV63" i="22" s="1"/>
  <c r="AR64" i="22"/>
  <c r="AG402" i="22"/>
  <c r="AU103" i="22"/>
  <c r="AV103" i="22" s="1"/>
  <c r="AU83" i="22"/>
  <c r="AV83" i="22" s="1"/>
  <c r="AR626" i="22"/>
  <c r="AU626" i="22" s="1"/>
  <c r="AV626" i="22" s="1"/>
  <c r="AU88" i="22"/>
  <c r="AV88" i="22" s="1"/>
  <c r="AU64" i="22"/>
  <c r="AV64" i="22" s="1"/>
  <c r="AR23" i="22"/>
  <c r="AR628" i="22"/>
  <c r="AU628" i="22" s="1"/>
  <c r="AV628" i="22" s="1"/>
  <c r="AR59" i="22"/>
  <c r="AU59" i="22" s="1"/>
  <c r="AV59" i="22" s="1"/>
  <c r="AU593" i="22"/>
  <c r="AV593" i="22" s="1"/>
  <c r="AG458" i="22"/>
  <c r="AG442" i="22"/>
  <c r="AG426" i="22"/>
  <c r="AG410" i="22"/>
  <c r="AG193" i="22"/>
  <c r="AR191" i="22"/>
  <c r="AU191" i="22" s="1"/>
  <c r="AV191" i="22" s="1"/>
  <c r="AR182" i="22"/>
  <c r="AU182" i="22" s="1"/>
  <c r="AV182" i="22" s="1"/>
  <c r="AR15" i="22"/>
  <c r="AR104" i="22"/>
  <c r="AU104" i="22" s="1"/>
  <c r="AV104" i="22" s="1"/>
  <c r="AR97" i="22"/>
  <c r="AU97" i="22" s="1"/>
  <c r="AV97" i="22" s="1"/>
  <c r="AR89" i="22"/>
  <c r="AU89" i="22" s="1"/>
  <c r="AV89" i="22" s="1"/>
  <c r="AR81" i="22"/>
  <c r="AR55" i="22"/>
  <c r="AU55" i="22" s="1"/>
  <c r="AV55" i="22" s="1"/>
  <c r="AR106" i="22"/>
  <c r="AU106" i="22" s="1"/>
  <c r="AV106" i="22" s="1"/>
  <c r="AR98" i="22"/>
  <c r="AU98" i="22" s="1"/>
  <c r="AV98" i="22" s="1"/>
  <c r="AR90" i="22"/>
  <c r="AU90" i="22" s="1"/>
  <c r="AV90" i="22" s="1"/>
  <c r="AR82" i="22"/>
  <c r="AU82" i="22" s="1"/>
  <c r="AV82" i="22" s="1"/>
  <c r="AR181" i="22"/>
  <c r="AU181" i="22" s="1"/>
  <c r="AV181" i="22" s="1"/>
  <c r="AR601" i="22"/>
  <c r="AU601" i="22" s="1"/>
  <c r="AV601" i="22" s="1"/>
  <c r="AR610" i="22"/>
  <c r="AU610" i="22" s="1"/>
  <c r="AV610" i="22" s="1"/>
  <c r="AR375" i="22"/>
  <c r="AU375" i="22" s="1"/>
  <c r="AV375" i="22" s="1"/>
  <c r="AR189" i="22"/>
  <c r="AU189" i="22" s="1"/>
  <c r="AV189" i="22" s="1"/>
  <c r="AU91" i="22"/>
  <c r="AV91" i="22" s="1"/>
  <c r="AU81" i="22"/>
  <c r="AV81" i="22" s="1"/>
  <c r="AU75" i="22"/>
  <c r="AV75" i="22" s="1"/>
  <c r="AU47" i="22"/>
  <c r="AV47" i="22" s="1"/>
  <c r="AU15" i="22"/>
  <c r="AV15" i="22" s="1"/>
  <c r="AR632" i="22"/>
  <c r="AU632" i="22" s="1"/>
  <c r="AV632" i="22" s="1"/>
  <c r="AR616" i="22"/>
  <c r="AU616" i="22" s="1"/>
  <c r="AV616" i="22" s="1"/>
  <c r="AQ481" i="22"/>
  <c r="AQ476" i="22"/>
  <c r="AQ464" i="22"/>
  <c r="AR464" i="22" s="1"/>
  <c r="AU464" i="22" s="1"/>
  <c r="AV464" i="22" s="1"/>
  <c r="AU95" i="22"/>
  <c r="AV95" i="22" s="1"/>
  <c r="AR186" i="22"/>
  <c r="AU186" i="22" s="1"/>
  <c r="AV186" i="22" s="1"/>
  <c r="AR12" i="22"/>
  <c r="AU12" i="22" s="1"/>
  <c r="AV12" i="22" s="1"/>
  <c r="AR30" i="22"/>
  <c r="AU30" i="22" s="1"/>
  <c r="AV30" i="22" s="1"/>
  <c r="AR24" i="22"/>
  <c r="AR16" i="22"/>
  <c r="AR176" i="22"/>
  <c r="AR185" i="22"/>
  <c r="AU185" i="22" s="1"/>
  <c r="AV185" i="22" s="1"/>
  <c r="AR101" i="22"/>
  <c r="AU101" i="22" s="1"/>
  <c r="AV101" i="22" s="1"/>
  <c r="AQ544" i="22"/>
  <c r="AQ520" i="22"/>
  <c r="AR520" i="22" s="1"/>
  <c r="AU520" i="22" s="1"/>
  <c r="AV520" i="22" s="1"/>
  <c r="AQ321" i="22"/>
  <c r="AR321" i="22" s="1"/>
  <c r="AU321" i="22" s="1"/>
  <c r="AV321" i="22" s="1"/>
  <c r="AQ305" i="22"/>
  <c r="AR305" i="22" s="1"/>
  <c r="AU305" i="22" s="1"/>
  <c r="AV305" i="22" s="1"/>
  <c r="AQ289" i="22"/>
  <c r="AQ273" i="22"/>
  <c r="AR273" i="22" s="1"/>
  <c r="AU273" i="22" s="1"/>
  <c r="AV273" i="22" s="1"/>
  <c r="AQ257" i="22"/>
  <c r="AR257" i="22" s="1"/>
  <c r="AU257" i="22" s="1"/>
  <c r="AV257" i="22" s="1"/>
  <c r="AQ241" i="22"/>
  <c r="AR241" i="22" s="1"/>
  <c r="AU241" i="22" s="1"/>
  <c r="AV241" i="22" s="1"/>
  <c r="AQ225" i="22"/>
  <c r="AU176" i="22"/>
  <c r="AV176" i="22" s="1"/>
  <c r="AR122" i="22"/>
  <c r="AU122" i="22" s="1"/>
  <c r="AV122" i="22" s="1"/>
  <c r="AQ114" i="22"/>
  <c r="AR114" i="22" s="1"/>
  <c r="AU114" i="22" s="1"/>
  <c r="AV114" i="22" s="1"/>
  <c r="AR49" i="22"/>
  <c r="AU49" i="22" s="1"/>
  <c r="AV49" i="22" s="1"/>
  <c r="AQ344" i="22"/>
  <c r="AR344" i="22" s="1"/>
  <c r="AU344" i="22" s="1"/>
  <c r="AV344" i="22" s="1"/>
  <c r="AR382" i="22"/>
  <c r="AU382" i="22" s="1"/>
  <c r="AV382" i="22" s="1"/>
  <c r="AQ434" i="22"/>
  <c r="AR434" i="22" s="1"/>
  <c r="AU434" i="22" s="1"/>
  <c r="AV434" i="22" s="1"/>
  <c r="AR32" i="22"/>
  <c r="AR22" i="22"/>
  <c r="AU22" i="22" s="1"/>
  <c r="AV22" i="22" s="1"/>
  <c r="AR14" i="22"/>
  <c r="AU14" i="22" s="1"/>
  <c r="AV14" i="22" s="1"/>
  <c r="AQ502" i="22"/>
  <c r="AR502" i="22" s="1"/>
  <c r="AU502" i="22" s="1"/>
  <c r="AV502" i="22" s="1"/>
  <c r="AQ537" i="22"/>
  <c r="AQ489" i="22"/>
  <c r="AR489" i="22" s="1"/>
  <c r="AU489" i="22" s="1"/>
  <c r="AV489" i="22" s="1"/>
  <c r="AQ484" i="22"/>
  <c r="AR484" i="22" s="1"/>
  <c r="AU484" i="22" s="1"/>
  <c r="AV484" i="22" s="1"/>
  <c r="AQ432" i="22"/>
  <c r="AR432" i="22" s="1"/>
  <c r="AU432" i="22" s="1"/>
  <c r="AV432" i="22" s="1"/>
  <c r="AR496" i="22"/>
  <c r="AU496" i="22" s="1"/>
  <c r="AV496" i="22" s="1"/>
  <c r="AR376" i="22"/>
  <c r="AU376" i="22" s="1"/>
  <c r="AV376" i="22" s="1"/>
  <c r="AR349" i="22"/>
  <c r="AU349" i="22" s="1"/>
  <c r="AV349" i="22" s="1"/>
  <c r="AQ313" i="22"/>
  <c r="AR313" i="22" s="1"/>
  <c r="AU313" i="22" s="1"/>
  <c r="AV313" i="22" s="1"/>
  <c r="AQ297" i="22"/>
  <c r="AR297" i="22" s="1"/>
  <c r="AU297" i="22" s="1"/>
  <c r="AV297" i="22" s="1"/>
  <c r="AQ281" i="22"/>
  <c r="AR281" i="22" s="1"/>
  <c r="AU281" i="22" s="1"/>
  <c r="AV281" i="22" s="1"/>
  <c r="AQ265" i="22"/>
  <c r="AR265" i="22" s="1"/>
  <c r="AU265" i="22" s="1"/>
  <c r="AV265" i="22" s="1"/>
  <c r="AQ249" i="22"/>
  <c r="AR249" i="22" s="1"/>
  <c r="AU249" i="22" s="1"/>
  <c r="AV249" i="22" s="1"/>
  <c r="AQ233" i="22"/>
  <c r="AQ328" i="22"/>
  <c r="AR328" i="22" s="1"/>
  <c r="AU328" i="22" s="1"/>
  <c r="AV328" i="22" s="1"/>
  <c r="AR60" i="22"/>
  <c r="AU60" i="22" s="1"/>
  <c r="AV60" i="22" s="1"/>
  <c r="AR72" i="22"/>
  <c r="AU72" i="22" s="1"/>
  <c r="AV72" i="22" s="1"/>
  <c r="AS330" i="22"/>
  <c r="AQ330" i="22"/>
  <c r="AR539" i="22"/>
  <c r="AU539" i="22" s="1"/>
  <c r="AV539" i="22" s="1"/>
  <c r="AR467" i="22"/>
  <c r="AU467" i="22" s="1"/>
  <c r="AV467" i="22" s="1"/>
  <c r="AR325" i="22"/>
  <c r="AU325" i="22" s="1"/>
  <c r="AV325" i="22" s="1"/>
  <c r="AQ437" i="22"/>
  <c r="AR437" i="22" s="1"/>
  <c r="AU437" i="22" s="1"/>
  <c r="AV437" i="22" s="1"/>
  <c r="AS443" i="22"/>
  <c r="AQ443" i="22"/>
  <c r="AS427" i="22"/>
  <c r="AQ427" i="22"/>
  <c r="AR478" i="22"/>
  <c r="AU478" i="22" s="1"/>
  <c r="AV478" i="22" s="1"/>
  <c r="AR574" i="22"/>
  <c r="AU574" i="22" s="1"/>
  <c r="AV574" i="22" s="1"/>
  <c r="AS359" i="22"/>
  <c r="AQ359" i="22"/>
  <c r="AS331" i="22"/>
  <c r="AQ331" i="22"/>
  <c r="AS195" i="22"/>
  <c r="AQ195" i="22"/>
  <c r="AQ451" i="22"/>
  <c r="AU629" i="22"/>
  <c r="AV629" i="22" s="1"/>
  <c r="AU625" i="22"/>
  <c r="AV625" i="22" s="1"/>
  <c r="AU609" i="22"/>
  <c r="AV609" i="22" s="1"/>
  <c r="AR640" i="22"/>
  <c r="AU640" i="22" s="1"/>
  <c r="AV640" i="22" s="1"/>
  <c r="AS585" i="22"/>
  <c r="AQ585" i="22"/>
  <c r="AS577" i="22"/>
  <c r="AQ577" i="22"/>
  <c r="AR537" i="22"/>
  <c r="AU537" i="22" s="1"/>
  <c r="AV537" i="22" s="1"/>
  <c r="AR481" i="22"/>
  <c r="AU481" i="22" s="1"/>
  <c r="AV481" i="22" s="1"/>
  <c r="AS425" i="22"/>
  <c r="AQ425" i="22"/>
  <c r="AS413" i="22"/>
  <c r="AQ413" i="22"/>
  <c r="AR413" i="22" s="1"/>
  <c r="AU413" i="22" s="1"/>
  <c r="AV413" i="22" s="1"/>
  <c r="AR534" i="22"/>
  <c r="AU534" i="22" s="1"/>
  <c r="AV534" i="22" s="1"/>
  <c r="AR510" i="22"/>
  <c r="AU510" i="22" s="1"/>
  <c r="AV510" i="22" s="1"/>
  <c r="AR470" i="22"/>
  <c r="AU470" i="22" s="1"/>
  <c r="AV470" i="22" s="1"/>
  <c r="AQ473" i="22"/>
  <c r="AR473" i="22" s="1"/>
  <c r="AU473" i="22" s="1"/>
  <c r="AV473" i="22" s="1"/>
  <c r="AQ512" i="22"/>
  <c r="AR512" i="22" s="1"/>
  <c r="AU512" i="22" s="1"/>
  <c r="AV512" i="22" s="1"/>
  <c r="AS357" i="22"/>
  <c r="AQ357" i="22"/>
  <c r="AS341" i="22"/>
  <c r="AQ341" i="22"/>
  <c r="AS329" i="22"/>
  <c r="AQ329" i="22"/>
  <c r="AQ569" i="22"/>
  <c r="AR569" i="22" s="1"/>
  <c r="AU569" i="22" s="1"/>
  <c r="AV569" i="22" s="1"/>
  <c r="AR483" i="22"/>
  <c r="AU483" i="22" s="1"/>
  <c r="AV483" i="22" s="1"/>
  <c r="AR322" i="22"/>
  <c r="AU322" i="22" s="1"/>
  <c r="AV322" i="22" s="1"/>
  <c r="AR314" i="22"/>
  <c r="AU314" i="22" s="1"/>
  <c r="AV314" i="22" s="1"/>
  <c r="AR306" i="22"/>
  <c r="AU306" i="22" s="1"/>
  <c r="AV306" i="22" s="1"/>
  <c r="AR298" i="22"/>
  <c r="AU298" i="22" s="1"/>
  <c r="AV298" i="22" s="1"/>
  <c r="AR290" i="22"/>
  <c r="AU290" i="22" s="1"/>
  <c r="AV290" i="22" s="1"/>
  <c r="AR282" i="22"/>
  <c r="AU282" i="22" s="1"/>
  <c r="AV282" i="22" s="1"/>
  <c r="AR274" i="22"/>
  <c r="AU274" i="22" s="1"/>
  <c r="AV274" i="22" s="1"/>
  <c r="AR266" i="22"/>
  <c r="AU266" i="22" s="1"/>
  <c r="AV266" i="22" s="1"/>
  <c r="AR258" i="22"/>
  <c r="AU258" i="22" s="1"/>
  <c r="AV258" i="22" s="1"/>
  <c r="AR250" i="22"/>
  <c r="AU250" i="22" s="1"/>
  <c r="AV250" i="22" s="1"/>
  <c r="AR242" i="22"/>
  <c r="AU242" i="22" s="1"/>
  <c r="AV242" i="22" s="1"/>
  <c r="AR234" i="22"/>
  <c r="AU234" i="22" s="1"/>
  <c r="AV234" i="22" s="1"/>
  <c r="AR226" i="22"/>
  <c r="AU226" i="22" s="1"/>
  <c r="AV226" i="22" s="1"/>
  <c r="AQ435" i="22"/>
  <c r="AS168" i="22"/>
  <c r="AQ168" i="22"/>
  <c r="AS156" i="22"/>
  <c r="AQ156" i="22"/>
  <c r="AS152" i="22"/>
  <c r="AQ152" i="22"/>
  <c r="AS132" i="22"/>
  <c r="AQ132" i="22"/>
  <c r="AS124" i="22"/>
  <c r="AQ124" i="22"/>
  <c r="AS120" i="22"/>
  <c r="AQ120" i="22"/>
  <c r="AS116" i="22"/>
  <c r="AQ116" i="22"/>
  <c r="AS112" i="22"/>
  <c r="AQ112" i="22"/>
  <c r="AS499" i="22"/>
  <c r="AQ499" i="22"/>
  <c r="AS459" i="22"/>
  <c r="AQ459" i="22"/>
  <c r="AS355" i="22"/>
  <c r="AQ355" i="22"/>
  <c r="AS343" i="22"/>
  <c r="AQ343" i="22"/>
  <c r="AS327" i="22"/>
  <c r="AQ327" i="22"/>
  <c r="AS199" i="22"/>
  <c r="AQ199" i="22"/>
  <c r="AQ555" i="22"/>
  <c r="AR555" i="22" s="1"/>
  <c r="AU555" i="22" s="1"/>
  <c r="AV555" i="22" s="1"/>
  <c r="AU630" i="22"/>
  <c r="AV630" i="22" s="1"/>
  <c r="AU591" i="22"/>
  <c r="AV591" i="22" s="1"/>
  <c r="AS538" i="22"/>
  <c r="AQ538" i="22"/>
  <c r="AS474" i="22"/>
  <c r="AQ474" i="22"/>
  <c r="AS430" i="22"/>
  <c r="AQ430" i="22"/>
  <c r="AS426" i="22"/>
  <c r="AQ426" i="22"/>
  <c r="AQ494" i="22"/>
  <c r="AR494" i="22" s="1"/>
  <c r="AU494" i="22" s="1"/>
  <c r="AV494" i="22" s="1"/>
  <c r="AR566" i="22"/>
  <c r="AU566" i="22" s="1"/>
  <c r="AV566" i="22" s="1"/>
  <c r="AQ490" i="22"/>
  <c r="AR490" i="22" s="1"/>
  <c r="AU490" i="22" s="1"/>
  <c r="AV490" i="22" s="1"/>
  <c r="AU608" i="22"/>
  <c r="AV608" i="22" s="1"/>
  <c r="AU604" i="22"/>
  <c r="AV604" i="22" s="1"/>
  <c r="AR544" i="22"/>
  <c r="AU544" i="22" s="1"/>
  <c r="AV544" i="22" s="1"/>
  <c r="AS528" i="22"/>
  <c r="AQ528" i="22"/>
  <c r="AR476" i="22"/>
  <c r="AU476" i="22" s="1"/>
  <c r="AV476" i="22" s="1"/>
  <c r="AS404" i="22"/>
  <c r="AQ404" i="22"/>
  <c r="AQ552" i="22"/>
  <c r="AR552" i="22" s="1"/>
  <c r="AU552" i="22" s="1"/>
  <c r="AV552" i="22" s="1"/>
  <c r="AQ492" i="22"/>
  <c r="AR492" i="22" s="1"/>
  <c r="AU492" i="22" s="1"/>
  <c r="AV492" i="22" s="1"/>
  <c r="AR582" i="22"/>
  <c r="AU582" i="22" s="1"/>
  <c r="AV582" i="22" s="1"/>
  <c r="AQ456" i="22"/>
  <c r="AR456" i="22" s="1"/>
  <c r="AU456" i="22" s="1"/>
  <c r="AV456" i="22" s="1"/>
  <c r="AQ412" i="22"/>
  <c r="AR412" i="22" s="1"/>
  <c r="AU412" i="22" s="1"/>
  <c r="AV412" i="22" s="1"/>
  <c r="AQ485" i="22"/>
  <c r="AR485" i="22" s="1"/>
  <c r="AU485" i="22" s="1"/>
  <c r="AV485" i="22" s="1"/>
  <c r="AR504" i="22"/>
  <c r="AU504" i="22" s="1"/>
  <c r="AV504" i="22" s="1"/>
  <c r="AR418" i="22"/>
  <c r="AU418" i="22" s="1"/>
  <c r="AV418" i="22" s="1"/>
  <c r="AR410" i="22"/>
  <c r="AU410" i="22" s="1"/>
  <c r="AV410" i="22" s="1"/>
  <c r="AQ411" i="22"/>
  <c r="AR411" i="22" s="1"/>
  <c r="AU411" i="22" s="1"/>
  <c r="AV411" i="22" s="1"/>
  <c r="AR365" i="22"/>
  <c r="AU365" i="22" s="1"/>
  <c r="AV365" i="22" s="1"/>
  <c r="AQ398" i="22"/>
  <c r="AR398" i="22" s="1"/>
  <c r="AU398" i="22" s="1"/>
  <c r="AV398" i="22" s="1"/>
  <c r="AS143" i="22"/>
  <c r="AQ143" i="22"/>
  <c r="AR143" i="22" s="1"/>
  <c r="AU143" i="22" s="1"/>
  <c r="AV143" i="22" s="1"/>
  <c r="AS135" i="22"/>
  <c r="AQ135" i="22"/>
  <c r="AQ371" i="22"/>
  <c r="AR371" i="22" s="1"/>
  <c r="AU371" i="22" s="1"/>
  <c r="AV371" i="22" s="1"/>
  <c r="AQ339" i="22"/>
  <c r="AR339" i="22" s="1"/>
  <c r="AU339" i="22" s="1"/>
  <c r="AV339" i="22" s="1"/>
  <c r="AR389" i="22"/>
  <c r="AR381" i="22"/>
  <c r="AU381" i="22" s="1"/>
  <c r="AV381" i="22" s="1"/>
  <c r="AR180" i="22"/>
  <c r="AU180" i="22" s="1"/>
  <c r="AV180" i="22" s="1"/>
  <c r="AR169" i="22"/>
  <c r="AU169" i="22" s="1"/>
  <c r="AV169" i="22" s="1"/>
  <c r="AR170" i="22"/>
  <c r="AU170" i="22" s="1"/>
  <c r="AV170" i="22" s="1"/>
  <c r="AR126" i="22"/>
  <c r="AU126" i="22" s="1"/>
  <c r="AV126" i="22" s="1"/>
  <c r="AQ111" i="22"/>
  <c r="AR111" i="22" s="1"/>
  <c r="AU111" i="22" s="1"/>
  <c r="AV111" i="22" s="1"/>
  <c r="AR289" i="22"/>
  <c r="AU289" i="22" s="1"/>
  <c r="AV289" i="22" s="1"/>
  <c r="AR233" i="22"/>
  <c r="AU233" i="22" s="1"/>
  <c r="AV233" i="22" s="1"/>
  <c r="AR225" i="22"/>
  <c r="AU225" i="22" s="1"/>
  <c r="AV225" i="22" s="1"/>
  <c r="AR515" i="22"/>
  <c r="AU515" i="22" s="1"/>
  <c r="AV515" i="22" s="1"/>
  <c r="AR414" i="22"/>
  <c r="AU414" i="22" s="1"/>
  <c r="AV414" i="22" s="1"/>
  <c r="AQ360" i="22"/>
  <c r="AR360" i="22" s="1"/>
  <c r="AU360" i="22" s="1"/>
  <c r="AV360" i="22" s="1"/>
  <c r="AR386" i="22"/>
  <c r="AR436" i="22"/>
  <c r="AU436" i="22" s="1"/>
  <c r="AV436" i="22" s="1"/>
  <c r="AR162" i="22"/>
  <c r="AR146" i="22"/>
  <c r="AQ201" i="22"/>
  <c r="AR201" i="22" s="1"/>
  <c r="AU201" i="22" s="1"/>
  <c r="AV201" i="22" s="1"/>
  <c r="AR118" i="22"/>
  <c r="AU118" i="22" s="1"/>
  <c r="AV118" i="22" s="1"/>
  <c r="AQ197" i="22"/>
  <c r="AR197" i="22" s="1"/>
  <c r="AU197" i="22" s="1"/>
  <c r="AV197" i="22" s="1"/>
  <c r="AQ127" i="22"/>
  <c r="AR28" i="22"/>
  <c r="AU28" i="22" s="1"/>
  <c r="AV28" i="22" s="1"/>
  <c r="AR20" i="22"/>
  <c r="AU20" i="22" s="1"/>
  <c r="AV20" i="22" s="1"/>
  <c r="AR105" i="22"/>
  <c r="AU105" i="22" s="1"/>
  <c r="AV105" i="22" s="1"/>
  <c r="AR93" i="22"/>
  <c r="AU93" i="22" s="1"/>
  <c r="AV93" i="22" s="1"/>
  <c r="AR85" i="22"/>
  <c r="AU85" i="22" s="1"/>
  <c r="AV85" i="22" s="1"/>
  <c r="AR77" i="22"/>
  <c r="AU77" i="22" s="1"/>
  <c r="AV77" i="22" s="1"/>
  <c r="AR102" i="22"/>
  <c r="AU102" i="22" s="1"/>
  <c r="AV102" i="22" s="1"/>
  <c r="AR94" i="22"/>
  <c r="AU94" i="22" s="1"/>
  <c r="AV94" i="22" s="1"/>
  <c r="AR86" i="22"/>
  <c r="AR78" i="22"/>
  <c r="AR61" i="22"/>
  <c r="AU61" i="22" s="1"/>
  <c r="AV61" i="22" s="1"/>
  <c r="AR48" i="22"/>
  <c r="AU48" i="22" s="1"/>
  <c r="AV48" i="22" s="1"/>
  <c r="AR65" i="22"/>
  <c r="AU65" i="22" s="1"/>
  <c r="AV65" i="22" s="1"/>
  <c r="AR531" i="22"/>
  <c r="AU531" i="22" s="1"/>
  <c r="AV531" i="22" s="1"/>
  <c r="AR475" i="22"/>
  <c r="AU475" i="22" s="1"/>
  <c r="AV475" i="22" s="1"/>
  <c r="AR317" i="22"/>
  <c r="AU317" i="22" s="1"/>
  <c r="AV317" i="22" s="1"/>
  <c r="AR309" i="22"/>
  <c r="AU309" i="22" s="1"/>
  <c r="AV309" i="22" s="1"/>
  <c r="AR301" i="22"/>
  <c r="AU301" i="22" s="1"/>
  <c r="AV301" i="22" s="1"/>
  <c r="AR293" i="22"/>
  <c r="AU293" i="22" s="1"/>
  <c r="AV293" i="22" s="1"/>
  <c r="AR285" i="22"/>
  <c r="AU285" i="22" s="1"/>
  <c r="AV285" i="22" s="1"/>
  <c r="AR277" i="22"/>
  <c r="AU277" i="22" s="1"/>
  <c r="AV277" i="22" s="1"/>
  <c r="AR269" i="22"/>
  <c r="AU269" i="22" s="1"/>
  <c r="AV269" i="22" s="1"/>
  <c r="AR261" i="22"/>
  <c r="AU261" i="22" s="1"/>
  <c r="AV261" i="22" s="1"/>
  <c r="AR253" i="22"/>
  <c r="AU253" i="22" s="1"/>
  <c r="AV253" i="22" s="1"/>
  <c r="AR245" i="22"/>
  <c r="AU245" i="22" s="1"/>
  <c r="AV245" i="22" s="1"/>
  <c r="AR237" i="22"/>
  <c r="AU237" i="22" s="1"/>
  <c r="AV237" i="22" s="1"/>
  <c r="AR229" i="22"/>
  <c r="AU229" i="22" s="1"/>
  <c r="AV229" i="22" s="1"/>
  <c r="AR130" i="22"/>
  <c r="AU130" i="22" s="1"/>
  <c r="AV130" i="22" s="1"/>
  <c r="AQ157" i="22"/>
  <c r="AR157" i="22" s="1"/>
  <c r="AU157" i="22" s="1"/>
  <c r="AV157" i="22" s="1"/>
  <c r="AU16" i="22"/>
  <c r="AV16" i="22" s="1"/>
  <c r="AQ196" i="22"/>
  <c r="AR196" i="22" s="1"/>
  <c r="AU196" i="22" s="1"/>
  <c r="AV196" i="22" s="1"/>
  <c r="AU86" i="22"/>
  <c r="AV86" i="22" s="1"/>
  <c r="AU78" i="22"/>
  <c r="AV78" i="22" s="1"/>
  <c r="AU74" i="22"/>
  <c r="AV74" i="22" s="1"/>
  <c r="AU70" i="22"/>
  <c r="AV70" i="22" s="1"/>
  <c r="AU66" i="22"/>
  <c r="AV66" i="22" s="1"/>
  <c r="AU62" i="22"/>
  <c r="AV62" i="22" s="1"/>
  <c r="AU58" i="22"/>
  <c r="AV58" i="22" s="1"/>
  <c r="AU54" i="22"/>
  <c r="AV54" i="22" s="1"/>
  <c r="AU50" i="22"/>
  <c r="AV50" i="22" s="1"/>
  <c r="AU46" i="22"/>
  <c r="AV46" i="22" s="1"/>
  <c r="AR109" i="22"/>
  <c r="AU109" i="22" s="1"/>
  <c r="AV109" i="22" s="1"/>
  <c r="AR68" i="22"/>
  <c r="AU68" i="22" s="1"/>
  <c r="AV68" i="22" s="1"/>
  <c r="AR45" i="22"/>
  <c r="AU45" i="22" s="1"/>
  <c r="AV45" i="22" s="1"/>
  <c r="AR73" i="22"/>
  <c r="AU73" i="22" s="1"/>
  <c r="AV73" i="22" s="1"/>
  <c r="AR69" i="22"/>
  <c r="AU69" i="22" s="1"/>
  <c r="AV69" i="22" s="1"/>
  <c r="AU37" i="22"/>
  <c r="AV37" i="22" s="1"/>
  <c r="AQ154" i="22"/>
  <c r="AR154" i="22" s="1"/>
  <c r="AU154" i="22" s="1"/>
  <c r="AV154" i="22" s="1"/>
  <c r="AR52" i="22"/>
  <c r="AU52" i="22" s="1"/>
  <c r="AV52" i="22" s="1"/>
  <c r="AR57" i="22"/>
  <c r="AU57" i="22" s="1"/>
  <c r="AV57" i="22" s="1"/>
  <c r="AR44" i="22"/>
  <c r="AU44" i="22" s="1"/>
  <c r="AV44" i="22" s="1"/>
  <c r="AR53" i="22"/>
  <c r="AU53" i="22" s="1"/>
  <c r="AV53" i="22" s="1"/>
  <c r="AR56" i="22"/>
  <c r="AU56" i="22" s="1"/>
  <c r="AV56" i="22" s="1"/>
  <c r="AG424" i="22"/>
  <c r="AG416" i="22"/>
  <c r="AG408" i="22"/>
  <c r="AG450" i="22"/>
  <c r="AG434" i="22"/>
  <c r="AG418" i="22"/>
  <c r="AG43" i="22"/>
  <c r="AG456" i="22"/>
  <c r="AG448" i="22"/>
  <c r="AG444" i="22"/>
  <c r="AG440" i="22"/>
  <c r="AG436" i="22"/>
  <c r="AG396" i="22"/>
  <c r="AG44" i="22"/>
  <c r="AG594" i="22"/>
  <c r="AG15" i="22"/>
  <c r="AG432" i="22"/>
  <c r="AG412" i="22"/>
  <c r="AG404" i="22"/>
  <c r="AG451" i="22"/>
  <c r="AG447" i="22"/>
  <c r="AG435" i="22"/>
  <c r="AG431" i="22"/>
  <c r="AG419" i="22"/>
  <c r="AG415" i="22"/>
  <c r="AG399" i="22"/>
  <c r="AG27" i="22"/>
  <c r="AG11" i="22"/>
  <c r="AG23" i="18"/>
  <c r="AG28" i="20"/>
  <c r="AG31" i="20"/>
  <c r="AG35" i="18"/>
  <c r="AG115" i="18"/>
  <c r="AF140" i="18"/>
  <c r="AG140" i="18" s="1"/>
  <c r="AF21" i="20"/>
  <c r="AG21" i="20" s="1"/>
  <c r="AF9" i="20"/>
  <c r="AF72" i="18"/>
  <c r="AG72" i="18" s="1"/>
  <c r="AF118" i="18"/>
  <c r="AF24" i="20"/>
  <c r="AG24" i="20" s="1"/>
  <c r="AF16" i="20"/>
  <c r="AG16" i="20" s="1"/>
  <c r="AF14" i="20"/>
  <c r="AG14" i="20" s="1"/>
  <c r="AF145" i="18"/>
  <c r="AG145" i="18" s="1"/>
  <c r="AF125" i="18"/>
  <c r="AG125" i="18" s="1"/>
  <c r="AF81" i="18"/>
  <c r="AG81" i="18" s="1"/>
  <c r="AF61" i="18"/>
  <c r="AG61" i="18" s="1"/>
  <c r="AF39" i="18"/>
  <c r="AG39" i="18" s="1"/>
  <c r="AF12" i="20"/>
  <c r="AG12" i="20" s="1"/>
  <c r="AF11" i="20"/>
  <c r="AF122" i="18"/>
  <c r="AG122" i="18" s="1"/>
  <c r="AF24" i="18"/>
  <c r="AG24" i="18" s="1"/>
  <c r="AF20" i="20"/>
  <c r="AG20" i="20" s="1"/>
  <c r="AU600" i="22"/>
  <c r="AV600" i="22" s="1"/>
  <c r="AG596" i="22"/>
  <c r="AG592" i="22"/>
  <c r="AS527" i="22"/>
  <c r="AR527" i="22" s="1"/>
  <c r="AU527" i="22" s="1"/>
  <c r="AV527" i="22" s="1"/>
  <c r="AQ487" i="22"/>
  <c r="AR487" i="22" s="1"/>
  <c r="AU487" i="22" s="1"/>
  <c r="AV487" i="22" s="1"/>
  <c r="AS463" i="22"/>
  <c r="AR463" i="22" s="1"/>
  <c r="AU463" i="22" s="1"/>
  <c r="AV463" i="22" s="1"/>
  <c r="AQ408" i="22"/>
  <c r="AR408" i="22" s="1"/>
  <c r="AU408" i="22" s="1"/>
  <c r="AV408" i="22" s="1"/>
  <c r="AS501" i="22"/>
  <c r="AR501" i="22" s="1"/>
  <c r="AU501" i="22" s="1"/>
  <c r="AV501" i="22" s="1"/>
  <c r="AG382" i="22"/>
  <c r="AQ551" i="22"/>
  <c r="AR551" i="22" s="1"/>
  <c r="AU551" i="22" s="1"/>
  <c r="AV551" i="22" s="1"/>
  <c r="AQ543" i="22"/>
  <c r="AR543" i="22" s="1"/>
  <c r="AU543" i="22" s="1"/>
  <c r="AV543" i="22" s="1"/>
  <c r="AQ221" i="22"/>
  <c r="AS221" i="22"/>
  <c r="AQ213" i="22"/>
  <c r="AS213" i="22"/>
  <c r="AQ205" i="22"/>
  <c r="AS205" i="22"/>
  <c r="AR587" i="22"/>
  <c r="AU587" i="22" s="1"/>
  <c r="AV587" i="22" s="1"/>
  <c r="AR579" i="22"/>
  <c r="AU579" i="22" s="1"/>
  <c r="AV579" i="22" s="1"/>
  <c r="AR571" i="22"/>
  <c r="AU571" i="22" s="1"/>
  <c r="AV571" i="22" s="1"/>
  <c r="AR563" i="22"/>
  <c r="AU563" i="22" s="1"/>
  <c r="AV563" i="22" s="1"/>
  <c r="AR507" i="22"/>
  <c r="AU507" i="22" s="1"/>
  <c r="AV507" i="22" s="1"/>
  <c r="AQ453" i="22"/>
  <c r="AR453" i="22" s="1"/>
  <c r="AU453" i="22" s="1"/>
  <c r="AV453" i="22" s="1"/>
  <c r="AQ423" i="22"/>
  <c r="AR423" i="22" s="1"/>
  <c r="AU423" i="22" s="1"/>
  <c r="AV423" i="22" s="1"/>
  <c r="AS319" i="22"/>
  <c r="AR319" i="22" s="1"/>
  <c r="AU319" i="22" s="1"/>
  <c r="AV319" i="22" s="1"/>
  <c r="AS311" i="22"/>
  <c r="AR311" i="22" s="1"/>
  <c r="AU311" i="22" s="1"/>
  <c r="AV311" i="22" s="1"/>
  <c r="AS303" i="22"/>
  <c r="AR303" i="22" s="1"/>
  <c r="AU303" i="22" s="1"/>
  <c r="AV303" i="22" s="1"/>
  <c r="AS295" i="22"/>
  <c r="AR295" i="22" s="1"/>
  <c r="AU295" i="22" s="1"/>
  <c r="AV295" i="22" s="1"/>
  <c r="AS287" i="22"/>
  <c r="AR287" i="22" s="1"/>
  <c r="AU287" i="22" s="1"/>
  <c r="AV287" i="22" s="1"/>
  <c r="AS279" i="22"/>
  <c r="AR279" i="22" s="1"/>
  <c r="AU279" i="22" s="1"/>
  <c r="AV279" i="22" s="1"/>
  <c r="AS271" i="22"/>
  <c r="AR271" i="22" s="1"/>
  <c r="AU271" i="22" s="1"/>
  <c r="AV271" i="22" s="1"/>
  <c r="AS263" i="22"/>
  <c r="AR263" i="22" s="1"/>
  <c r="AU263" i="22" s="1"/>
  <c r="AV263" i="22" s="1"/>
  <c r="AS255" i="22"/>
  <c r="AR255" i="22" s="1"/>
  <c r="AU255" i="22" s="1"/>
  <c r="AV255" i="22" s="1"/>
  <c r="AS247" i="22"/>
  <c r="AR247" i="22" s="1"/>
  <c r="AU247" i="22" s="1"/>
  <c r="AV247" i="22" s="1"/>
  <c r="AS239" i="22"/>
  <c r="AR239" i="22" s="1"/>
  <c r="AU239" i="22" s="1"/>
  <c r="AV239" i="22" s="1"/>
  <c r="AS231" i="22"/>
  <c r="AR231" i="22" s="1"/>
  <c r="AU231" i="22" s="1"/>
  <c r="AV231" i="22" s="1"/>
  <c r="AQ457" i="22"/>
  <c r="AR457" i="22" s="1"/>
  <c r="AU457" i="22" s="1"/>
  <c r="AV457" i="22" s="1"/>
  <c r="AR388" i="22"/>
  <c r="AU388" i="22" s="1"/>
  <c r="AV388" i="22" s="1"/>
  <c r="AR384" i="22"/>
  <c r="AU384" i="22" s="1"/>
  <c r="AV384" i="22" s="1"/>
  <c r="AS358" i="22"/>
  <c r="AR358" i="22" s="1"/>
  <c r="AU358" i="22" s="1"/>
  <c r="AV358" i="22" s="1"/>
  <c r="AS342" i="22"/>
  <c r="AR342" i="22" s="1"/>
  <c r="AU342" i="22" s="1"/>
  <c r="AV342" i="22" s="1"/>
  <c r="AQ439" i="22"/>
  <c r="AR439" i="22" s="1"/>
  <c r="AU439" i="22" s="1"/>
  <c r="AV439" i="22" s="1"/>
  <c r="AQ334" i="22"/>
  <c r="AR334" i="22" s="1"/>
  <c r="AU334" i="22" s="1"/>
  <c r="AV334" i="22" s="1"/>
  <c r="AQ431" i="22"/>
  <c r="AR393" i="22"/>
  <c r="AR385" i="22"/>
  <c r="AU385" i="22" s="1"/>
  <c r="AV385" i="22" s="1"/>
  <c r="AR179" i="22"/>
  <c r="AU179" i="22" s="1"/>
  <c r="AV179" i="22" s="1"/>
  <c r="AQ129" i="22"/>
  <c r="AR129" i="22" s="1"/>
  <c r="AU129" i="22" s="1"/>
  <c r="AV129" i="22" s="1"/>
  <c r="AG35" i="22"/>
  <c r="AG19" i="22"/>
  <c r="AQ125" i="22"/>
  <c r="Y29" i="20"/>
  <c r="AG29" i="20" s="1"/>
  <c r="AR167" i="22"/>
  <c r="AU167" i="22" s="1"/>
  <c r="AV167" i="22" s="1"/>
  <c r="AR151" i="22"/>
  <c r="AG40" i="22"/>
  <c r="D140" i="18"/>
  <c r="D132" i="18"/>
  <c r="AR34" i="22"/>
  <c r="AR13" i="22"/>
  <c r="AR26" i="22"/>
  <c r="AU26" i="22" s="1"/>
  <c r="AV26" i="22" s="1"/>
  <c r="V37" i="20"/>
  <c r="AR39" i="22"/>
  <c r="AU39" i="22" s="1"/>
  <c r="AV39" i="22" s="1"/>
  <c r="X142" i="18"/>
  <c r="AG142" i="18" s="1"/>
  <c r="AR29" i="22"/>
  <c r="AU29" i="22" s="1"/>
  <c r="AV29" i="22" s="1"/>
  <c r="Y9" i="20"/>
  <c r="X138" i="18"/>
  <c r="AJ152" i="18"/>
  <c r="D151" i="18"/>
  <c r="D127" i="18"/>
  <c r="D86" i="18"/>
  <c r="X108" i="18"/>
  <c r="AG108" i="18" s="1"/>
  <c r="AJ94" i="18"/>
  <c r="AJ104" i="18"/>
  <c r="D90" i="18"/>
  <c r="X82" i="18"/>
  <c r="D103" i="18"/>
  <c r="AF82" i="18"/>
  <c r="AG82" i="18" s="1"/>
  <c r="D80" i="18"/>
  <c r="D45" i="18"/>
  <c r="X23" i="18"/>
  <c r="I161" i="18"/>
  <c r="X8" i="18"/>
  <c r="X67" i="18"/>
  <c r="D83" i="18"/>
  <c r="X51" i="18"/>
  <c r="AG51" i="18" s="1"/>
  <c r="AF13" i="20"/>
  <c r="AG13" i="20" s="1"/>
  <c r="AF156" i="18"/>
  <c r="AG156" i="18" s="1"/>
  <c r="AF120" i="18"/>
  <c r="AF48" i="18"/>
  <c r="AG48" i="18" s="1"/>
  <c r="AF107" i="18"/>
  <c r="AG107" i="18" s="1"/>
  <c r="AF43" i="18"/>
  <c r="AG43" i="18" s="1"/>
  <c r="AF8" i="20"/>
  <c r="AF21" i="18"/>
  <c r="AG21" i="18" s="1"/>
  <c r="AF18" i="20"/>
  <c r="AG18" i="20" s="1"/>
  <c r="X40" i="20"/>
  <c r="X43" i="20" s="1"/>
  <c r="AF137" i="18"/>
  <c r="AF117" i="18"/>
  <c r="AG117" i="18" s="1"/>
  <c r="AF53" i="18"/>
  <c r="AG53" i="18" s="1"/>
  <c r="AF31" i="18"/>
  <c r="AG31" i="18" s="1"/>
  <c r="AF58" i="18"/>
  <c r="AG58" i="18" s="1"/>
  <c r="AG400" i="22"/>
  <c r="AR560" i="22"/>
  <c r="AU560" i="22" s="1"/>
  <c r="AV560" i="22" s="1"/>
  <c r="AR529" i="22"/>
  <c r="AU529" i="22" s="1"/>
  <c r="AV529" i="22" s="1"/>
  <c r="AR465" i="22"/>
  <c r="AU465" i="22" s="1"/>
  <c r="AV465" i="22" s="1"/>
  <c r="AR554" i="22"/>
  <c r="AU554" i="22" s="1"/>
  <c r="AV554" i="22" s="1"/>
  <c r="AR546" i="22"/>
  <c r="AU546" i="22" s="1"/>
  <c r="AV546" i="22" s="1"/>
  <c r="AR532" i="22"/>
  <c r="AU532" i="22" s="1"/>
  <c r="AV532" i="22" s="1"/>
  <c r="AR468" i="22"/>
  <c r="AU468" i="22" s="1"/>
  <c r="AV468" i="22" s="1"/>
  <c r="AR588" i="22"/>
  <c r="AU588" i="22" s="1"/>
  <c r="AV588" i="22" s="1"/>
  <c r="AR580" i="22"/>
  <c r="AU580" i="22" s="1"/>
  <c r="AV580" i="22" s="1"/>
  <c r="AR572" i="22"/>
  <c r="AU572" i="22" s="1"/>
  <c r="AV572" i="22" s="1"/>
  <c r="AR564" i="22"/>
  <c r="AU564" i="22" s="1"/>
  <c r="AV564" i="22" s="1"/>
  <c r="AS503" i="22"/>
  <c r="AR503" i="22" s="1"/>
  <c r="AU503" i="22" s="1"/>
  <c r="AV503" i="22" s="1"/>
  <c r="AR530" i="22"/>
  <c r="AU530" i="22" s="1"/>
  <c r="AV530" i="22" s="1"/>
  <c r="AR466" i="22"/>
  <c r="AU466" i="22" s="1"/>
  <c r="AV466" i="22" s="1"/>
  <c r="AR561" i="22"/>
  <c r="AU561" i="22" s="1"/>
  <c r="AV561" i="22" s="1"/>
  <c r="AS477" i="22"/>
  <c r="AR477" i="22" s="1"/>
  <c r="AU477" i="22" s="1"/>
  <c r="AV477" i="22" s="1"/>
  <c r="AQ220" i="22"/>
  <c r="AS220" i="22"/>
  <c r="AQ212" i="22"/>
  <c r="AS212" i="22"/>
  <c r="AQ204" i="22"/>
  <c r="AS204" i="22"/>
  <c r="AR450" i="22"/>
  <c r="AU450" i="22" s="1"/>
  <c r="AV450" i="22" s="1"/>
  <c r="AR448" i="22"/>
  <c r="AU448" i="22" s="1"/>
  <c r="AV448" i="22" s="1"/>
  <c r="AQ356" i="22"/>
  <c r="AR356" i="22" s="1"/>
  <c r="AU356" i="22" s="1"/>
  <c r="AV356" i="22" s="1"/>
  <c r="AQ340" i="22"/>
  <c r="AR340" i="22" s="1"/>
  <c r="AU340" i="22" s="1"/>
  <c r="AV340" i="22" s="1"/>
  <c r="AS318" i="22"/>
  <c r="AR318" i="22" s="1"/>
  <c r="AU318" i="22" s="1"/>
  <c r="AV318" i="22" s="1"/>
  <c r="AS310" i="22"/>
  <c r="AR310" i="22" s="1"/>
  <c r="AU310" i="22" s="1"/>
  <c r="AV310" i="22" s="1"/>
  <c r="AS302" i="22"/>
  <c r="AR302" i="22" s="1"/>
  <c r="AU302" i="22" s="1"/>
  <c r="AV302" i="22" s="1"/>
  <c r="AS294" i="22"/>
  <c r="AR294" i="22" s="1"/>
  <c r="AU294" i="22" s="1"/>
  <c r="AV294" i="22" s="1"/>
  <c r="AS286" i="22"/>
  <c r="AR286" i="22" s="1"/>
  <c r="AU286" i="22" s="1"/>
  <c r="AV286" i="22" s="1"/>
  <c r="AS278" i="22"/>
  <c r="AR278" i="22" s="1"/>
  <c r="AU278" i="22" s="1"/>
  <c r="AV278" i="22" s="1"/>
  <c r="AS270" i="22"/>
  <c r="AR270" i="22" s="1"/>
  <c r="AU270" i="22" s="1"/>
  <c r="AV270" i="22" s="1"/>
  <c r="AS262" i="22"/>
  <c r="AR262" i="22" s="1"/>
  <c r="AU262" i="22" s="1"/>
  <c r="AV262" i="22" s="1"/>
  <c r="AS254" i="22"/>
  <c r="AR254" i="22" s="1"/>
  <c r="AU254" i="22" s="1"/>
  <c r="AV254" i="22" s="1"/>
  <c r="AS246" i="22"/>
  <c r="AR246" i="22" s="1"/>
  <c r="AU246" i="22" s="1"/>
  <c r="AV246" i="22" s="1"/>
  <c r="AS238" i="22"/>
  <c r="AR238" i="22" s="1"/>
  <c r="AU238" i="22" s="1"/>
  <c r="AV238" i="22" s="1"/>
  <c r="AS230" i="22"/>
  <c r="AR230" i="22" s="1"/>
  <c r="AU230" i="22" s="1"/>
  <c r="AV230" i="22" s="1"/>
  <c r="AR361" i="22"/>
  <c r="AU361" i="22" s="1"/>
  <c r="AV361" i="22" s="1"/>
  <c r="AR345" i="22"/>
  <c r="AU345" i="22" s="1"/>
  <c r="AV345" i="22" s="1"/>
  <c r="AR452" i="22"/>
  <c r="AU452" i="22" s="1"/>
  <c r="AV452" i="22" s="1"/>
  <c r="AR333" i="22"/>
  <c r="AU333" i="22" s="1"/>
  <c r="AV333" i="22" s="1"/>
  <c r="AQ429" i="22"/>
  <c r="AR429" i="22" s="1"/>
  <c r="AU429" i="22" s="1"/>
  <c r="AV429" i="22" s="1"/>
  <c r="AR368" i="22"/>
  <c r="AU368" i="22" s="1"/>
  <c r="AV368" i="22" s="1"/>
  <c r="AU151" i="22"/>
  <c r="AV151" i="22" s="1"/>
  <c r="AR160" i="22"/>
  <c r="AU160" i="22" s="1"/>
  <c r="AV160" i="22" s="1"/>
  <c r="AR144" i="22"/>
  <c r="AU144" i="22" s="1"/>
  <c r="AV144" i="22" s="1"/>
  <c r="AR165" i="22"/>
  <c r="AU165" i="22" s="1"/>
  <c r="AV165" i="22" s="1"/>
  <c r="AR149" i="22"/>
  <c r="AU149" i="22" s="1"/>
  <c r="AV149" i="22" s="1"/>
  <c r="AQ123" i="22"/>
  <c r="AR123" i="22" s="1"/>
  <c r="AU123" i="22" s="1"/>
  <c r="AV123" i="22" s="1"/>
  <c r="AR158" i="22"/>
  <c r="AU158" i="22" s="1"/>
  <c r="AV158" i="22" s="1"/>
  <c r="AR142" i="22"/>
  <c r="AU142" i="22" s="1"/>
  <c r="AV142" i="22" s="1"/>
  <c r="AQ163" i="22"/>
  <c r="AR163" i="22" s="1"/>
  <c r="AU163" i="22" s="1"/>
  <c r="AV163" i="22" s="1"/>
  <c r="AQ147" i="22"/>
  <c r="AR147" i="22" s="1"/>
  <c r="AU147" i="22" s="1"/>
  <c r="AV147" i="22" s="1"/>
  <c r="X156" i="18"/>
  <c r="Y17" i="20"/>
  <c r="Y11" i="20"/>
  <c r="D159" i="18"/>
  <c r="W37" i="20"/>
  <c r="G37" i="20"/>
  <c r="G41" i="20" s="1"/>
  <c r="X131" i="18"/>
  <c r="L37" i="20"/>
  <c r="D110" i="18"/>
  <c r="AF116" i="18"/>
  <c r="X104" i="18"/>
  <c r="X97" i="18"/>
  <c r="AG97" i="18" s="1"/>
  <c r="X99" i="18"/>
  <c r="AG99" i="18" s="1"/>
  <c r="AJ80" i="18"/>
  <c r="X30" i="18"/>
  <c r="X10" i="18"/>
  <c r="AJ10" i="18"/>
  <c r="G161" i="18"/>
  <c r="D41" i="18"/>
  <c r="X46" i="18"/>
  <c r="X56" i="18"/>
  <c r="X59" i="18"/>
  <c r="X54" i="18"/>
  <c r="X13" i="18"/>
  <c r="AF11" i="18"/>
  <c r="AF132" i="18"/>
  <c r="AG132" i="18" s="1"/>
  <c r="AF68" i="18"/>
  <c r="AG68" i="18" s="1"/>
  <c r="AF10" i="18"/>
  <c r="AG10" i="18" s="1"/>
  <c r="AF147" i="18"/>
  <c r="AG147" i="18" s="1"/>
  <c r="AF70" i="18"/>
  <c r="AG70" i="18" s="1"/>
  <c r="AF87" i="18"/>
  <c r="AG87" i="18" s="1"/>
  <c r="AF65" i="18"/>
  <c r="AG65" i="18" s="1"/>
  <c r="AF45" i="18"/>
  <c r="AF98" i="18"/>
  <c r="AG98" i="18" s="1"/>
  <c r="AU606" i="22"/>
  <c r="AV606" i="22" s="1"/>
  <c r="AU598" i="22"/>
  <c r="AV598" i="22" s="1"/>
  <c r="AG595" i="22"/>
  <c r="AG455" i="22"/>
  <c r="AG439" i="22"/>
  <c r="AG423" i="22"/>
  <c r="AG407" i="22"/>
  <c r="AR518" i="22"/>
  <c r="AU518" i="22" s="1"/>
  <c r="AV518" i="22" s="1"/>
  <c r="AQ557" i="22"/>
  <c r="AR557" i="22" s="1"/>
  <c r="AU557" i="22" s="1"/>
  <c r="AV557" i="22" s="1"/>
  <c r="AS505" i="22"/>
  <c r="AR505" i="22" s="1"/>
  <c r="AU505" i="22" s="1"/>
  <c r="AV505" i="22" s="1"/>
  <c r="AS508" i="22"/>
  <c r="AR508" i="22" s="1"/>
  <c r="AU508" i="22" s="1"/>
  <c r="AV508" i="22" s="1"/>
  <c r="AQ586" i="22"/>
  <c r="AR586" i="22" s="1"/>
  <c r="AU586" i="22" s="1"/>
  <c r="AV586" i="22" s="1"/>
  <c r="AQ578" i="22"/>
  <c r="AR578" i="22" s="1"/>
  <c r="AU578" i="22" s="1"/>
  <c r="AV578" i="22" s="1"/>
  <c r="AQ570" i="22"/>
  <c r="AR570" i="22" s="1"/>
  <c r="AU570" i="22" s="1"/>
  <c r="AV570" i="22" s="1"/>
  <c r="AQ559" i="22"/>
  <c r="AR559" i="22" s="1"/>
  <c r="AU559" i="22" s="1"/>
  <c r="AV559" i="22" s="1"/>
  <c r="AS479" i="22"/>
  <c r="AR479" i="22" s="1"/>
  <c r="AU479" i="22" s="1"/>
  <c r="AV479" i="22" s="1"/>
  <c r="AQ556" i="22"/>
  <c r="AR556" i="22" s="1"/>
  <c r="AU556" i="22" s="1"/>
  <c r="AV556" i="22" s="1"/>
  <c r="AS506" i="22"/>
  <c r="AR506" i="22" s="1"/>
  <c r="AU506" i="22" s="1"/>
  <c r="AV506" i="22" s="1"/>
  <c r="AS517" i="22"/>
  <c r="AR517" i="22" s="1"/>
  <c r="AU517" i="22" s="1"/>
  <c r="AV517" i="22" s="1"/>
  <c r="AQ549" i="22"/>
  <c r="AR549" i="22" s="1"/>
  <c r="AU549" i="22" s="1"/>
  <c r="AV549" i="22" s="1"/>
  <c r="AQ541" i="22"/>
  <c r="AR541" i="22" s="1"/>
  <c r="AU541" i="22" s="1"/>
  <c r="AV541" i="22" s="1"/>
  <c r="AR480" i="22"/>
  <c r="AU480" i="22" s="1"/>
  <c r="AV480" i="22" s="1"/>
  <c r="AQ405" i="22"/>
  <c r="AR405" i="22" s="1"/>
  <c r="AU405" i="22" s="1"/>
  <c r="AV405" i="22" s="1"/>
  <c r="AQ219" i="22"/>
  <c r="AS219" i="22"/>
  <c r="AQ211" i="22"/>
  <c r="AS211" i="22"/>
  <c r="AS203" i="22"/>
  <c r="AQ203" i="22"/>
  <c r="AR523" i="22"/>
  <c r="AU523" i="22" s="1"/>
  <c r="AV523" i="22" s="1"/>
  <c r="AR438" i="22"/>
  <c r="AU438" i="22" s="1"/>
  <c r="AV438" i="22" s="1"/>
  <c r="AR406" i="22"/>
  <c r="AU406" i="22" s="1"/>
  <c r="AV406" i="22" s="1"/>
  <c r="AR373" i="22"/>
  <c r="AS379" i="22"/>
  <c r="AR379" i="22" s="1"/>
  <c r="AU379" i="22" s="1"/>
  <c r="AV379" i="22" s="1"/>
  <c r="AQ447" i="22"/>
  <c r="AQ332" i="22"/>
  <c r="AR332" i="22" s="1"/>
  <c r="AU332" i="22" s="1"/>
  <c r="AV332" i="22" s="1"/>
  <c r="AR354" i="22"/>
  <c r="AU354" i="22" s="1"/>
  <c r="AV354" i="22" s="1"/>
  <c r="AR338" i="22"/>
  <c r="AU338" i="22" s="1"/>
  <c r="AV338" i="22" s="1"/>
  <c r="AQ417" i="22"/>
  <c r="AR424" i="22"/>
  <c r="AU424" i="22" s="1"/>
  <c r="AV424" i="22" s="1"/>
  <c r="AR351" i="22"/>
  <c r="AU351" i="22" s="1"/>
  <c r="AV351" i="22" s="1"/>
  <c r="AR335" i="22"/>
  <c r="AU335" i="22" s="1"/>
  <c r="AV335" i="22" s="1"/>
  <c r="AQ409" i="22"/>
  <c r="AR391" i="22"/>
  <c r="AU391" i="22" s="1"/>
  <c r="AV391" i="22" s="1"/>
  <c r="AR383" i="22"/>
  <c r="AU383" i="22" s="1"/>
  <c r="AV383" i="22" s="1"/>
  <c r="AS200" i="22"/>
  <c r="AR200" i="22" s="1"/>
  <c r="AU200" i="22" s="1"/>
  <c r="AV200" i="22" s="1"/>
  <c r="AQ121" i="22"/>
  <c r="AR121" i="22" s="1"/>
  <c r="AU121" i="22" s="1"/>
  <c r="AV121" i="22" s="1"/>
  <c r="AQ161" i="22"/>
  <c r="AR161" i="22" s="1"/>
  <c r="AU161" i="22" s="1"/>
  <c r="AV161" i="22" s="1"/>
  <c r="AQ145" i="22"/>
  <c r="AR145" i="22" s="1"/>
  <c r="AU145" i="22" s="1"/>
  <c r="AV145" i="22" s="1"/>
  <c r="AR140" i="22"/>
  <c r="AU140" i="22" s="1"/>
  <c r="AV140" i="22" s="1"/>
  <c r="AG31" i="22"/>
  <c r="AS188" i="22"/>
  <c r="AQ188" i="22"/>
  <c r="AQ141" i="22"/>
  <c r="AR141" i="22" s="1"/>
  <c r="AU141" i="22" s="1"/>
  <c r="AV141" i="22" s="1"/>
  <c r="AQ117" i="22"/>
  <c r="AR117" i="22" s="1"/>
  <c r="AU117" i="22" s="1"/>
  <c r="AV117" i="22" s="1"/>
  <c r="AR172" i="22"/>
  <c r="AU172" i="22" s="1"/>
  <c r="AV172" i="22" s="1"/>
  <c r="AR25" i="22"/>
  <c r="AU25" i="22" s="1"/>
  <c r="AV25" i="22" s="1"/>
  <c r="AR17" i="22"/>
  <c r="AU17" i="22" s="1"/>
  <c r="AV17" i="22" s="1"/>
  <c r="AR11" i="22"/>
  <c r="AU11" i="22" s="1"/>
  <c r="AB39" i="21"/>
  <c r="R37" i="20"/>
  <c r="AR35" i="22"/>
  <c r="AU35" i="22" s="1"/>
  <c r="AV35" i="22" s="1"/>
  <c r="AR27" i="22"/>
  <c r="AU27" i="22" s="1"/>
  <c r="AV27" i="22" s="1"/>
  <c r="Y41" i="20"/>
  <c r="M37" i="20"/>
  <c r="AF138" i="18"/>
  <c r="AG138" i="18" s="1"/>
  <c r="X135" i="18"/>
  <c r="AG135" i="18" s="1"/>
  <c r="AJ116" i="18"/>
  <c r="X115" i="18"/>
  <c r="X94" i="18"/>
  <c r="X96" i="18"/>
  <c r="AG96" i="18" s="1"/>
  <c r="AJ92" i="18"/>
  <c r="D37" i="18"/>
  <c r="D23" i="18"/>
  <c r="X71" i="18"/>
  <c r="AG71" i="18" s="1"/>
  <c r="D42" i="18"/>
  <c r="X28" i="18"/>
  <c r="AG28" i="18" s="1"/>
  <c r="AJ46" i="18"/>
  <c r="X50" i="18"/>
  <c r="D25" i="18"/>
  <c r="D21" i="18"/>
  <c r="D14" i="18"/>
  <c r="X27" i="18"/>
  <c r="AG27" i="18" s="1"/>
  <c r="AJ45" i="18"/>
  <c r="X19" i="18"/>
  <c r="AF136" i="18"/>
  <c r="AG136" i="18" s="1"/>
  <c r="AF64" i="18"/>
  <c r="AG64" i="18" s="1"/>
  <c r="AF123" i="18"/>
  <c r="AG123" i="18" s="1"/>
  <c r="AF110" i="18"/>
  <c r="AG110" i="18" s="1"/>
  <c r="AF46" i="18"/>
  <c r="AF23" i="20"/>
  <c r="AG23" i="20" s="1"/>
  <c r="AF143" i="18"/>
  <c r="AG143" i="18" s="1"/>
  <c r="AF121" i="18"/>
  <c r="AG121" i="18" s="1"/>
  <c r="AF57" i="18"/>
  <c r="AG57" i="18" s="1"/>
  <c r="AF37" i="18"/>
  <c r="AG37" i="18" s="1"/>
  <c r="AF114" i="18"/>
  <c r="AG114" i="18" s="1"/>
  <c r="AF17" i="18"/>
  <c r="AG17" i="18" s="1"/>
  <c r="AU637" i="22"/>
  <c r="AV637" i="22" s="1"/>
  <c r="AU613" i="22"/>
  <c r="AV613" i="22" s="1"/>
  <c r="AG454" i="22"/>
  <c r="AG446" i="22"/>
  <c r="AG438" i="22"/>
  <c r="AG430" i="22"/>
  <c r="AG422" i="22"/>
  <c r="AG414" i="22"/>
  <c r="AG406" i="22"/>
  <c r="AR451" i="22"/>
  <c r="AU451" i="22" s="1"/>
  <c r="AV451" i="22" s="1"/>
  <c r="AR435" i="22"/>
  <c r="AU435" i="22" s="1"/>
  <c r="AV435" i="22" s="1"/>
  <c r="AS403" i="22"/>
  <c r="AQ403" i="22"/>
  <c r="AG394" i="22"/>
  <c r="AS519" i="22"/>
  <c r="AR519" i="22" s="1"/>
  <c r="AU519" i="22" s="1"/>
  <c r="AV519" i="22" s="1"/>
  <c r="AS482" i="22"/>
  <c r="AR482" i="22" s="1"/>
  <c r="AU482" i="22" s="1"/>
  <c r="AV482" i="22" s="1"/>
  <c r="AQ460" i="22"/>
  <c r="AR460" i="22" s="1"/>
  <c r="AU460" i="22" s="1"/>
  <c r="AV460" i="22" s="1"/>
  <c r="AG391" i="22"/>
  <c r="AS493" i="22"/>
  <c r="AR493" i="22" s="1"/>
  <c r="AU493" i="22" s="1"/>
  <c r="AV493" i="22" s="1"/>
  <c r="AQ218" i="22"/>
  <c r="AS218" i="22"/>
  <c r="AQ210" i="22"/>
  <c r="AS210" i="22"/>
  <c r="AS202" i="22"/>
  <c r="AQ202" i="22"/>
  <c r="AS194" i="22"/>
  <c r="AQ194" i="22"/>
  <c r="AQ583" i="22"/>
  <c r="AR583" i="22" s="1"/>
  <c r="AU583" i="22" s="1"/>
  <c r="AV583" i="22" s="1"/>
  <c r="AQ575" i="22"/>
  <c r="AR575" i="22" s="1"/>
  <c r="AU575" i="22" s="1"/>
  <c r="AV575" i="22" s="1"/>
  <c r="AQ567" i="22"/>
  <c r="AR567" i="22" s="1"/>
  <c r="AU567" i="22" s="1"/>
  <c r="AV567" i="22" s="1"/>
  <c r="AS458" i="22"/>
  <c r="AR458" i="22" s="1"/>
  <c r="AU458" i="22" s="1"/>
  <c r="AV458" i="22" s="1"/>
  <c r="AU380" i="22"/>
  <c r="AV380" i="22" s="1"/>
  <c r="AQ369" i="22"/>
  <c r="AR369" i="22" s="1"/>
  <c r="AU369" i="22" s="1"/>
  <c r="AV369" i="22" s="1"/>
  <c r="AS316" i="22"/>
  <c r="AR316" i="22" s="1"/>
  <c r="AU316" i="22" s="1"/>
  <c r="AV316" i="22" s="1"/>
  <c r="AS308" i="22"/>
  <c r="AR308" i="22" s="1"/>
  <c r="AU308" i="22" s="1"/>
  <c r="AV308" i="22" s="1"/>
  <c r="AS300" i="22"/>
  <c r="AR300" i="22" s="1"/>
  <c r="AU300" i="22" s="1"/>
  <c r="AV300" i="22" s="1"/>
  <c r="AS292" i="22"/>
  <c r="AR292" i="22" s="1"/>
  <c r="AU292" i="22" s="1"/>
  <c r="AV292" i="22" s="1"/>
  <c r="AS284" i="22"/>
  <c r="AR284" i="22" s="1"/>
  <c r="AU284" i="22" s="1"/>
  <c r="AV284" i="22" s="1"/>
  <c r="AS276" i="22"/>
  <c r="AR276" i="22" s="1"/>
  <c r="AU276" i="22" s="1"/>
  <c r="AV276" i="22" s="1"/>
  <c r="AS268" i="22"/>
  <c r="AR268" i="22" s="1"/>
  <c r="AU268" i="22" s="1"/>
  <c r="AV268" i="22" s="1"/>
  <c r="AS260" i="22"/>
  <c r="AR260" i="22" s="1"/>
  <c r="AU260" i="22" s="1"/>
  <c r="AV260" i="22" s="1"/>
  <c r="AS252" i="22"/>
  <c r="AR252" i="22" s="1"/>
  <c r="AU252" i="22" s="1"/>
  <c r="AV252" i="22" s="1"/>
  <c r="AS244" i="22"/>
  <c r="AR244" i="22" s="1"/>
  <c r="AU244" i="22" s="1"/>
  <c r="AV244" i="22" s="1"/>
  <c r="AS236" i="22"/>
  <c r="AR236" i="22" s="1"/>
  <c r="AU236" i="22" s="1"/>
  <c r="AV236" i="22" s="1"/>
  <c r="AS228" i="22"/>
  <c r="AR228" i="22" s="1"/>
  <c r="AU228" i="22" s="1"/>
  <c r="AV228" i="22" s="1"/>
  <c r="AQ445" i="22"/>
  <c r="AR445" i="22" s="1"/>
  <c r="AU445" i="22" s="1"/>
  <c r="AV445" i="22" s="1"/>
  <c r="AR394" i="22"/>
  <c r="AU394" i="22" s="1"/>
  <c r="AV394" i="22" s="1"/>
  <c r="AR374" i="22"/>
  <c r="AU374" i="22" s="1"/>
  <c r="AV374" i="22" s="1"/>
  <c r="AR127" i="22"/>
  <c r="AU127" i="22" s="1"/>
  <c r="AV127" i="22" s="1"/>
  <c r="AQ350" i="22"/>
  <c r="AR350" i="22" s="1"/>
  <c r="AU350" i="22" s="1"/>
  <c r="AV350" i="22" s="1"/>
  <c r="AQ419" i="22"/>
  <c r="AR419" i="22" s="1"/>
  <c r="AU419" i="22" s="1"/>
  <c r="AV419" i="22" s="1"/>
  <c r="AU175" i="22"/>
  <c r="AV175" i="22" s="1"/>
  <c r="AQ136" i="22"/>
  <c r="AR136" i="22" s="1"/>
  <c r="AU136" i="22" s="1"/>
  <c r="AV136" i="22" s="1"/>
  <c r="AR174" i="22"/>
  <c r="AU174" i="22" s="1"/>
  <c r="AV174" i="22" s="1"/>
  <c r="AU24" i="22"/>
  <c r="AV24" i="22" s="1"/>
  <c r="AQ139" i="22"/>
  <c r="AR139" i="22" s="1"/>
  <c r="AU139" i="22" s="1"/>
  <c r="AV139" i="22" s="1"/>
  <c r="AT1" i="22"/>
  <c r="AS110" i="22"/>
  <c r="AR110" i="22" s="1"/>
  <c r="AU110" i="22" s="1"/>
  <c r="AV110" i="22" s="1"/>
  <c r="AR171" i="22"/>
  <c r="AU171" i="22" s="1"/>
  <c r="AV171" i="22" s="1"/>
  <c r="AQ119" i="22"/>
  <c r="AR119" i="22" s="1"/>
  <c r="AU119" i="22" s="1"/>
  <c r="AV119" i="22" s="1"/>
  <c r="AR177" i="22"/>
  <c r="AU177" i="22" s="1"/>
  <c r="AV177" i="22" s="1"/>
  <c r="AF159" i="18"/>
  <c r="AG159" i="18" s="1"/>
  <c r="Y49" i="20"/>
  <c r="Y27" i="20"/>
  <c r="AG27" i="20" s="1"/>
  <c r="I37" i="20"/>
  <c r="X148" i="18"/>
  <c r="V54" i="21"/>
  <c r="AR33" i="22"/>
  <c r="AU33" i="22" s="1"/>
  <c r="AV33" i="22" s="1"/>
  <c r="Y15" i="20"/>
  <c r="O37" i="20"/>
  <c r="X139" i="18"/>
  <c r="AF131" i="18"/>
  <c r="AG131" i="18" s="1"/>
  <c r="X137" i="18"/>
  <c r="X118" i="18"/>
  <c r="AF95" i="18"/>
  <c r="AG95" i="18" s="1"/>
  <c r="AF129" i="18"/>
  <c r="D100" i="18"/>
  <c r="D101" i="18"/>
  <c r="AJ99" i="18"/>
  <c r="AJ97" i="18"/>
  <c r="AF103" i="18"/>
  <c r="AG103" i="18" s="1"/>
  <c r="AF101" i="18"/>
  <c r="AG101" i="18" s="1"/>
  <c r="D98" i="18"/>
  <c r="D92" i="18"/>
  <c r="AF74" i="18"/>
  <c r="AG74" i="18" s="1"/>
  <c r="F45" i="18"/>
  <c r="F161" i="18" s="1"/>
  <c r="F165" i="18" s="1"/>
  <c r="L161" i="18"/>
  <c r="D34" i="18"/>
  <c r="J161" i="18"/>
  <c r="X35" i="18"/>
  <c r="D75" i="18"/>
  <c r="D43" i="18"/>
  <c r="D39" i="18"/>
  <c r="AF34" i="18"/>
  <c r="AG34" i="18" s="1"/>
  <c r="AF30" i="18"/>
  <c r="AG30" i="18" s="1"/>
  <c r="AF67" i="18"/>
  <c r="AG67" i="18" s="1"/>
  <c r="AJ13" i="18"/>
  <c r="D13" i="18"/>
  <c r="AJ125" i="18"/>
  <c r="AF148" i="18"/>
  <c r="AG148" i="18" s="1"/>
  <c r="AF86" i="18"/>
  <c r="AG86" i="18" s="1"/>
  <c r="AF8" i="18"/>
  <c r="AF12" i="18"/>
  <c r="AG12" i="18" s="1"/>
  <c r="AF15" i="20"/>
  <c r="AF157" i="18"/>
  <c r="AG157" i="18" s="1"/>
  <c r="AF93" i="18"/>
  <c r="AG93" i="18" s="1"/>
  <c r="AF49" i="18"/>
  <c r="AG49" i="18" s="1"/>
  <c r="AF29" i="18"/>
  <c r="AG29" i="18" s="1"/>
  <c r="X41" i="20"/>
  <c r="AF20" i="18"/>
  <c r="AG20" i="18" s="1"/>
  <c r="AF154" i="18"/>
  <c r="AG154" i="18" s="1"/>
  <c r="AU590" i="22"/>
  <c r="AV590" i="22" s="1"/>
  <c r="AS402" i="22"/>
  <c r="AQ402" i="22"/>
  <c r="AR521" i="22"/>
  <c r="AU521" i="22" s="1"/>
  <c r="AV521" i="22" s="1"/>
  <c r="AR524" i="22"/>
  <c r="AU524" i="22" s="1"/>
  <c r="AV524" i="22" s="1"/>
  <c r="AS495" i="22"/>
  <c r="AR495" i="22" s="1"/>
  <c r="AU495" i="22" s="1"/>
  <c r="AV495" i="22" s="1"/>
  <c r="AQ597" i="22"/>
  <c r="AR597" i="22" s="1"/>
  <c r="AU597" i="22" s="1"/>
  <c r="AV597" i="22" s="1"/>
  <c r="AS522" i="22"/>
  <c r="AR522" i="22" s="1"/>
  <c r="AU522" i="22" s="1"/>
  <c r="AV522" i="22" s="1"/>
  <c r="AS533" i="22"/>
  <c r="AR533" i="22" s="1"/>
  <c r="AU533" i="22" s="1"/>
  <c r="AV533" i="22" s="1"/>
  <c r="AS469" i="22"/>
  <c r="AR469" i="22" s="1"/>
  <c r="AU469" i="22" s="1"/>
  <c r="AV469" i="22" s="1"/>
  <c r="AR558" i="22"/>
  <c r="AU558" i="22" s="1"/>
  <c r="AV558" i="22" s="1"/>
  <c r="AQ217" i="22"/>
  <c r="AS217" i="22"/>
  <c r="AQ209" i="22"/>
  <c r="AS209" i="22"/>
  <c r="AR446" i="22"/>
  <c r="AU446" i="22" s="1"/>
  <c r="AV446" i="22" s="1"/>
  <c r="AQ421" i="22"/>
  <c r="AR421" i="22" s="1"/>
  <c r="AU421" i="22" s="1"/>
  <c r="AV421" i="22" s="1"/>
  <c r="AR352" i="22"/>
  <c r="AU352" i="22" s="1"/>
  <c r="AV352" i="22" s="1"/>
  <c r="AR336" i="22"/>
  <c r="AU336" i="22" s="1"/>
  <c r="AV336" i="22" s="1"/>
  <c r="AQ455" i="22"/>
  <c r="AR323" i="22"/>
  <c r="AU323" i="22" s="1"/>
  <c r="AV323" i="22" s="1"/>
  <c r="AR315" i="22"/>
  <c r="AU315" i="22" s="1"/>
  <c r="AV315" i="22" s="1"/>
  <c r="AR307" i="22"/>
  <c r="AU307" i="22" s="1"/>
  <c r="AV307" i="22" s="1"/>
  <c r="AR299" i="22"/>
  <c r="AU299" i="22" s="1"/>
  <c r="AV299" i="22" s="1"/>
  <c r="AR291" i="22"/>
  <c r="AU291" i="22" s="1"/>
  <c r="AV291" i="22" s="1"/>
  <c r="AR283" i="22"/>
  <c r="AU283" i="22" s="1"/>
  <c r="AV283" i="22" s="1"/>
  <c r="AR275" i="22"/>
  <c r="AU275" i="22" s="1"/>
  <c r="AV275" i="22" s="1"/>
  <c r="AR267" i="22"/>
  <c r="AU267" i="22" s="1"/>
  <c r="AV267" i="22" s="1"/>
  <c r="AR259" i="22"/>
  <c r="AU259" i="22" s="1"/>
  <c r="AV259" i="22" s="1"/>
  <c r="AR251" i="22"/>
  <c r="AU251" i="22" s="1"/>
  <c r="AV251" i="22" s="1"/>
  <c r="AR243" i="22"/>
  <c r="AU243" i="22" s="1"/>
  <c r="AV243" i="22" s="1"/>
  <c r="AR235" i="22"/>
  <c r="AU235" i="22" s="1"/>
  <c r="AV235" i="22" s="1"/>
  <c r="AR227" i="22"/>
  <c r="AU227" i="22" s="1"/>
  <c r="AV227" i="22" s="1"/>
  <c r="AR440" i="22"/>
  <c r="AU440" i="22" s="1"/>
  <c r="AV440" i="22" s="1"/>
  <c r="AQ353" i="22"/>
  <c r="AR353" i="22" s="1"/>
  <c r="AU353" i="22" s="1"/>
  <c r="AV353" i="22" s="1"/>
  <c r="AQ337" i="22"/>
  <c r="AR337" i="22" s="1"/>
  <c r="AU337" i="22" s="1"/>
  <c r="AV337" i="22" s="1"/>
  <c r="AR396" i="22"/>
  <c r="AU396" i="22" s="1"/>
  <c r="AV396" i="22" s="1"/>
  <c r="AR367" i="22"/>
  <c r="AU367" i="22" s="1"/>
  <c r="AV367" i="22" s="1"/>
  <c r="AQ407" i="22"/>
  <c r="AR407" i="22" s="1"/>
  <c r="AU407" i="22" s="1"/>
  <c r="AV407" i="22" s="1"/>
  <c r="AQ326" i="22"/>
  <c r="AR326" i="22" s="1"/>
  <c r="AU326" i="22" s="1"/>
  <c r="AV326" i="22" s="1"/>
  <c r="AR363" i="22"/>
  <c r="AU363" i="22" s="1"/>
  <c r="AV363" i="22" s="1"/>
  <c r="AR347" i="22"/>
  <c r="AU347" i="22" s="1"/>
  <c r="AV347" i="22" s="1"/>
  <c r="AS397" i="22"/>
  <c r="AR397" i="22" s="1"/>
  <c r="AU397" i="22" s="1"/>
  <c r="AV397" i="22" s="1"/>
  <c r="AQ113" i="22"/>
  <c r="AR113" i="22" s="1"/>
  <c r="AU113" i="22" s="1"/>
  <c r="AV113" i="22" s="1"/>
  <c r="AQ115" i="22"/>
  <c r="AR115" i="22" s="1"/>
  <c r="AU115" i="22" s="1"/>
  <c r="AV115" i="22" s="1"/>
  <c r="AG36" i="22"/>
  <c r="AQ166" i="22"/>
  <c r="AR166" i="22" s="1"/>
  <c r="AU166" i="22" s="1"/>
  <c r="AV166" i="22" s="1"/>
  <c r="AQ150" i="22"/>
  <c r="AR150" i="22" s="1"/>
  <c r="AU150" i="22" s="1"/>
  <c r="AV150" i="22" s="1"/>
  <c r="AS134" i="22"/>
  <c r="AR134" i="22" s="1"/>
  <c r="AU134" i="22" s="1"/>
  <c r="AV134" i="22" s="1"/>
  <c r="AR159" i="22"/>
  <c r="AU159" i="22" s="1"/>
  <c r="AV159" i="22" s="1"/>
  <c r="AQ193" i="22"/>
  <c r="AR193" i="22" s="1"/>
  <c r="AU193" i="22" s="1"/>
  <c r="AV193" i="22" s="1"/>
  <c r="T37" i="20"/>
  <c r="D136" i="18"/>
  <c r="AR128" i="22"/>
  <c r="AU128" i="22" s="1"/>
  <c r="AV128" i="22" s="1"/>
  <c r="AQ178" i="22"/>
  <c r="AR178" i="22" s="1"/>
  <c r="AU178" i="22" s="1"/>
  <c r="AV178" i="22" s="1"/>
  <c r="N54" i="21"/>
  <c r="AK23" i="20"/>
  <c r="AK17" i="20"/>
  <c r="AG158" i="18"/>
  <c r="AJ144" i="18"/>
  <c r="D93" i="18"/>
  <c r="AF151" i="18"/>
  <c r="AG151" i="18" s="1"/>
  <c r="X152" i="18"/>
  <c r="AG152" i="18" s="1"/>
  <c r="D128" i="18"/>
  <c r="D117" i="18"/>
  <c r="X121" i="18"/>
  <c r="X116" i="18"/>
  <c r="D112" i="18"/>
  <c r="D108" i="18"/>
  <c r="D97" i="18"/>
  <c r="D104" i="18" s="1"/>
  <c r="X113" i="18"/>
  <c r="AG113" i="18" s="1"/>
  <c r="X92" i="18"/>
  <c r="D91" i="18"/>
  <c r="D18" i="18"/>
  <c r="AJ23" i="18"/>
  <c r="AF16" i="18"/>
  <c r="AG16" i="18" s="1"/>
  <c r="AF73" i="18"/>
  <c r="AG73" i="18" s="1"/>
  <c r="X14" i="18"/>
  <c r="X11" i="18"/>
  <c r="D19" i="18"/>
  <c r="AJ17" i="18"/>
  <c r="E56" i="21"/>
  <c r="AB56" i="21" s="1"/>
  <c r="AF124" i="18"/>
  <c r="AG124" i="18" s="1"/>
  <c r="AF60" i="18"/>
  <c r="AG60" i="18" s="1"/>
  <c r="AF139" i="18"/>
  <c r="AF126" i="18"/>
  <c r="AG126" i="18" s="1"/>
  <c r="AF62" i="18"/>
  <c r="AG62" i="18" s="1"/>
  <c r="AF149" i="18"/>
  <c r="AG149" i="18" s="1"/>
  <c r="AF105" i="18"/>
  <c r="AG105" i="18" s="1"/>
  <c r="AF85" i="18"/>
  <c r="AG85" i="18" s="1"/>
  <c r="AF63" i="18"/>
  <c r="AG63" i="18" s="1"/>
  <c r="AF130" i="18"/>
  <c r="AG130" i="18" s="1"/>
  <c r="AF90" i="18"/>
  <c r="AG90" i="18" s="1"/>
  <c r="AF26" i="18"/>
  <c r="AG26" i="18" s="1"/>
  <c r="AG597" i="22"/>
  <c r="AU594" i="22"/>
  <c r="AV594" i="22" s="1"/>
  <c r="AG460" i="22"/>
  <c r="AG452" i="22"/>
  <c r="AG428" i="22"/>
  <c r="AG420" i="22"/>
  <c r="AR417" i="22"/>
  <c r="AU417" i="22" s="1"/>
  <c r="AV417" i="22" s="1"/>
  <c r="AR409" i="22"/>
  <c r="AU409" i="22" s="1"/>
  <c r="AV409" i="22" s="1"/>
  <c r="AQ401" i="22"/>
  <c r="AS401" i="22"/>
  <c r="AS497" i="22"/>
  <c r="AR497" i="22" s="1"/>
  <c r="AU497" i="22" s="1"/>
  <c r="AV497" i="22" s="1"/>
  <c r="AG386" i="22"/>
  <c r="AQ562" i="22"/>
  <c r="AR562" i="22" s="1"/>
  <c r="AU562" i="22" s="1"/>
  <c r="AV562" i="22" s="1"/>
  <c r="AR550" i="22"/>
  <c r="AU550" i="22" s="1"/>
  <c r="AV550" i="22" s="1"/>
  <c r="AR542" i="22"/>
  <c r="AU542" i="22" s="1"/>
  <c r="AV542" i="22" s="1"/>
  <c r="AS500" i="22"/>
  <c r="AR500" i="22" s="1"/>
  <c r="AU500" i="22" s="1"/>
  <c r="AV500" i="22" s="1"/>
  <c r="AR584" i="22"/>
  <c r="AU584" i="22" s="1"/>
  <c r="AV584" i="22" s="1"/>
  <c r="AR576" i="22"/>
  <c r="AU576" i="22" s="1"/>
  <c r="AV576" i="22" s="1"/>
  <c r="AR568" i="22"/>
  <c r="AU568" i="22" s="1"/>
  <c r="AV568" i="22" s="1"/>
  <c r="AS535" i="22"/>
  <c r="AR535" i="22" s="1"/>
  <c r="AU535" i="22" s="1"/>
  <c r="AV535" i="22" s="1"/>
  <c r="AS471" i="22"/>
  <c r="AR471" i="22" s="1"/>
  <c r="AU471" i="22" s="1"/>
  <c r="AV471" i="22" s="1"/>
  <c r="AS498" i="22"/>
  <c r="AR498" i="22" s="1"/>
  <c r="AU498" i="22" s="1"/>
  <c r="AV498" i="22" s="1"/>
  <c r="AQ420" i="22"/>
  <c r="AR420" i="22" s="1"/>
  <c r="AU420" i="22" s="1"/>
  <c r="AV420" i="22" s="1"/>
  <c r="AG383" i="22"/>
  <c r="AS509" i="22"/>
  <c r="AR509" i="22" s="1"/>
  <c r="AU509" i="22" s="1"/>
  <c r="AV509" i="22" s="1"/>
  <c r="AG390" i="22"/>
  <c r="AR547" i="22"/>
  <c r="AU547" i="22" s="1"/>
  <c r="AV547" i="22" s="1"/>
  <c r="AR536" i="22"/>
  <c r="AU536" i="22" s="1"/>
  <c r="AV536" i="22" s="1"/>
  <c r="AR472" i="22"/>
  <c r="AU472" i="22" s="1"/>
  <c r="AV472" i="22" s="1"/>
  <c r="AU389" i="22"/>
  <c r="AV389" i="22" s="1"/>
  <c r="AQ224" i="22"/>
  <c r="AS224" i="22"/>
  <c r="AQ216" i="22"/>
  <c r="AS216" i="22"/>
  <c r="AQ208" i="22"/>
  <c r="AS208" i="22"/>
  <c r="AQ581" i="22"/>
  <c r="AR581" i="22" s="1"/>
  <c r="AU581" i="22" s="1"/>
  <c r="AV581" i="22" s="1"/>
  <c r="AQ573" i="22"/>
  <c r="AR573" i="22" s="1"/>
  <c r="AU573" i="22" s="1"/>
  <c r="AV573" i="22" s="1"/>
  <c r="AQ565" i="22"/>
  <c r="AR565" i="22" s="1"/>
  <c r="AU565" i="22" s="1"/>
  <c r="AV565" i="22" s="1"/>
  <c r="AR416" i="22"/>
  <c r="AU416" i="22" s="1"/>
  <c r="AV416" i="22" s="1"/>
  <c r="AQ364" i="22"/>
  <c r="AR364" i="22" s="1"/>
  <c r="AU364" i="22" s="1"/>
  <c r="AV364" i="22" s="1"/>
  <c r="AQ348" i="22"/>
  <c r="AR348" i="22" s="1"/>
  <c r="AU348" i="22" s="1"/>
  <c r="AV348" i="22" s="1"/>
  <c r="AR390" i="22"/>
  <c r="AU390" i="22" s="1"/>
  <c r="AV390" i="22" s="1"/>
  <c r="AR370" i="22"/>
  <c r="AU370" i="22" s="1"/>
  <c r="AV370" i="22" s="1"/>
  <c r="AR125" i="22"/>
  <c r="AU125" i="22" s="1"/>
  <c r="AV125" i="22" s="1"/>
  <c r="AQ461" i="22"/>
  <c r="AR461" i="22" s="1"/>
  <c r="AU461" i="22" s="1"/>
  <c r="AV461" i="22" s="1"/>
  <c r="AS378" i="22"/>
  <c r="AR378" i="22" s="1"/>
  <c r="AU378" i="22" s="1"/>
  <c r="AV378" i="22" s="1"/>
  <c r="AQ395" i="22"/>
  <c r="AR395" i="22" s="1"/>
  <c r="AU395" i="22" s="1"/>
  <c r="AV395" i="22" s="1"/>
  <c r="AR138" i="22"/>
  <c r="AU138" i="22" s="1"/>
  <c r="AV138" i="22" s="1"/>
  <c r="AU32" i="22"/>
  <c r="AV32" i="22" s="1"/>
  <c r="AB46" i="21"/>
  <c r="E53" i="21"/>
  <c r="AU43" i="22"/>
  <c r="AV43" i="22" s="1"/>
  <c r="AU23" i="22"/>
  <c r="AV23" i="22" s="1"/>
  <c r="AQ187" i="22"/>
  <c r="AR187" i="22" s="1"/>
  <c r="AU187" i="22" s="1"/>
  <c r="AV187" i="22" s="1"/>
  <c r="AQ133" i="22"/>
  <c r="AR133" i="22" s="1"/>
  <c r="AU133" i="22" s="1"/>
  <c r="AV133" i="22" s="1"/>
  <c r="AU42" i="22"/>
  <c r="AV42" i="22" s="1"/>
  <c r="Y26" i="20"/>
  <c r="AG26" i="20" s="1"/>
  <c r="AR184" i="22"/>
  <c r="AU184" i="22" s="1"/>
  <c r="AV184" i="22" s="1"/>
  <c r="AQ155" i="22"/>
  <c r="AR155" i="22" s="1"/>
  <c r="AU155" i="22" s="1"/>
  <c r="AV155" i="22" s="1"/>
  <c r="AR21" i="22"/>
  <c r="AU21" i="22" s="1"/>
  <c r="AV21" i="22" s="1"/>
  <c r="Y30" i="20"/>
  <c r="AG30" i="20" s="1"/>
  <c r="K37" i="20"/>
  <c r="Y33" i="20"/>
  <c r="AG33" i="20" s="1"/>
  <c r="AK29" i="20"/>
  <c r="AB45" i="21"/>
  <c r="AB43" i="21"/>
  <c r="AR31" i="22"/>
  <c r="AU31" i="22" s="1"/>
  <c r="AV31" i="22" s="1"/>
  <c r="D160" i="18"/>
  <c r="Y22" i="20"/>
  <c r="Y19" i="20"/>
  <c r="AG19" i="20" s="1"/>
  <c r="X134" i="18"/>
  <c r="AF144" i="18"/>
  <c r="AJ131" i="18"/>
  <c r="D150" i="18"/>
  <c r="D138" i="18"/>
  <c r="X129" i="18"/>
  <c r="X112" i="18"/>
  <c r="AF94" i="18"/>
  <c r="AG94" i="18" s="1"/>
  <c r="AF112" i="18"/>
  <c r="AG112" i="18" s="1"/>
  <c r="D94" i="18"/>
  <c r="AF92" i="18"/>
  <c r="AG92" i="18" s="1"/>
  <c r="D17" i="18"/>
  <c r="D78" i="18"/>
  <c r="AF52" i="18"/>
  <c r="AG52" i="18" s="1"/>
  <c r="AF50" i="18"/>
  <c r="AG50" i="18" s="1"/>
  <c r="AF40" i="18"/>
  <c r="AG40" i="18" s="1"/>
  <c r="AJ73" i="18"/>
  <c r="D32" i="18"/>
  <c r="W161" i="18"/>
  <c r="AF59" i="18"/>
  <c r="AG59" i="18" s="1"/>
  <c r="AF19" i="18"/>
  <c r="AJ19" i="18"/>
  <c r="AF100" i="18"/>
  <c r="AG100" i="18" s="1"/>
  <c r="AF36" i="18"/>
  <c r="AG36" i="18" s="1"/>
  <c r="AF25" i="20"/>
  <c r="AG25" i="20" s="1"/>
  <c r="AF56" i="18"/>
  <c r="AF38" i="18"/>
  <c r="AG38" i="18" s="1"/>
  <c r="AF14" i="18"/>
  <c r="AG14" i="18" s="1"/>
  <c r="AF141" i="18"/>
  <c r="AG141" i="18" s="1"/>
  <c r="M126" i="17"/>
  <c r="M128" i="17" s="1"/>
  <c r="AF77" i="18"/>
  <c r="AG77" i="18" s="1"/>
  <c r="AF55" i="18"/>
  <c r="AG55" i="18" s="1"/>
  <c r="AF15" i="18"/>
  <c r="AG15" i="18" s="1"/>
  <c r="AF10" i="20"/>
  <c r="AG10" i="20" s="1"/>
  <c r="AF106" i="18"/>
  <c r="AG106" i="18" s="1"/>
  <c r="AG593" i="22"/>
  <c r="AG459" i="22"/>
  <c r="AG443" i="22"/>
  <c r="AG427" i="22"/>
  <c r="AG411" i="22"/>
  <c r="AS400" i="22"/>
  <c r="AQ400" i="22"/>
  <c r="AR486" i="22"/>
  <c r="AU486" i="22" s="1"/>
  <c r="AV486" i="22" s="1"/>
  <c r="AU386" i="22"/>
  <c r="AV386" i="22" s="1"/>
  <c r="AU393" i="22"/>
  <c r="AV393" i="22" s="1"/>
  <c r="AU373" i="22"/>
  <c r="AV373" i="22" s="1"/>
  <c r="AS511" i="22"/>
  <c r="AR511" i="22" s="1"/>
  <c r="AU511" i="22" s="1"/>
  <c r="AV511" i="22" s="1"/>
  <c r="AQ223" i="22"/>
  <c r="AS223" i="22"/>
  <c r="AQ215" i="22"/>
  <c r="AS215" i="22"/>
  <c r="AQ207" i="22"/>
  <c r="AS207" i="22"/>
  <c r="AR589" i="22"/>
  <c r="AU589" i="22" s="1"/>
  <c r="AV589" i="22" s="1"/>
  <c r="AR491" i="22"/>
  <c r="AU491" i="22" s="1"/>
  <c r="AV491" i="22" s="1"/>
  <c r="AR454" i="22"/>
  <c r="AU454" i="22" s="1"/>
  <c r="AV454" i="22" s="1"/>
  <c r="AR422" i="22"/>
  <c r="AU422" i="22" s="1"/>
  <c r="AV422" i="22" s="1"/>
  <c r="AQ433" i="22"/>
  <c r="AR433" i="22" s="1"/>
  <c r="AU433" i="22" s="1"/>
  <c r="AV433" i="22" s="1"/>
  <c r="AQ366" i="22"/>
  <c r="AR366" i="22" s="1"/>
  <c r="AU366" i="22" s="1"/>
  <c r="AV366" i="22" s="1"/>
  <c r="AQ415" i="22"/>
  <c r="AR415" i="22" s="1"/>
  <c r="AU415" i="22" s="1"/>
  <c r="AV415" i="22" s="1"/>
  <c r="AR377" i="22"/>
  <c r="AU377" i="22" s="1"/>
  <c r="AV377" i="22" s="1"/>
  <c r="AQ324" i="22"/>
  <c r="AR324" i="22" s="1"/>
  <c r="AU324" i="22" s="1"/>
  <c r="AV324" i="22" s="1"/>
  <c r="AR392" i="22"/>
  <c r="AU392" i="22" s="1"/>
  <c r="AV392" i="22" s="1"/>
  <c r="AR362" i="22"/>
  <c r="AU362" i="22" s="1"/>
  <c r="AV362" i="22" s="1"/>
  <c r="AR346" i="22"/>
  <c r="AU346" i="22" s="1"/>
  <c r="AV346" i="22" s="1"/>
  <c r="AQ449" i="22"/>
  <c r="AR449" i="22" s="1"/>
  <c r="AU449" i="22" s="1"/>
  <c r="AV449" i="22" s="1"/>
  <c r="AQ441" i="22"/>
  <c r="AR441" i="22" s="1"/>
  <c r="AU441" i="22" s="1"/>
  <c r="AV441" i="22" s="1"/>
  <c r="AR387" i="22"/>
  <c r="AU387" i="22" s="1"/>
  <c r="AV387" i="22" s="1"/>
  <c r="AU162" i="22"/>
  <c r="AV162" i="22" s="1"/>
  <c r="AU146" i="22"/>
  <c r="AV146" i="22" s="1"/>
  <c r="AU13" i="22"/>
  <c r="AV13" i="22" s="1"/>
  <c r="AQ137" i="22"/>
  <c r="AR137" i="22" s="1"/>
  <c r="AU137" i="22" s="1"/>
  <c r="AV137" i="22" s="1"/>
  <c r="AQ40" i="22"/>
  <c r="AS40" i="22"/>
  <c r="AQ131" i="22"/>
  <c r="AR131" i="22" s="1"/>
  <c r="AU131" i="22" s="1"/>
  <c r="AV131" i="22" s="1"/>
  <c r="AG23" i="22"/>
  <c r="AG42" i="22"/>
  <c r="AB38" i="21"/>
  <c r="AK11" i="20"/>
  <c r="F54" i="21"/>
  <c r="F37" i="20"/>
  <c r="Y8" i="20"/>
  <c r="D148" i="18"/>
  <c r="AJ138" i="18"/>
  <c r="X133" i="18"/>
  <c r="AJ151" i="18"/>
  <c r="AJ135" i="18"/>
  <c r="X120" i="18"/>
  <c r="D121" i="18"/>
  <c r="X110" i="18"/>
  <c r="D82" i="18"/>
  <c r="D115" i="18"/>
  <c r="AJ106" i="18"/>
  <c r="D77" i="18"/>
  <c r="AF109" i="18"/>
  <c r="AG109" i="18" s="1"/>
  <c r="D88" i="18"/>
  <c r="X41" i="18"/>
  <c r="AG41" i="18" s="1"/>
  <c r="X34" i="18"/>
  <c r="X18" i="18"/>
  <c r="AG18" i="18" s="1"/>
  <c r="AJ34" i="18"/>
  <c r="AJ30" i="18"/>
  <c r="AJ67" i="18"/>
  <c r="X83" i="18"/>
  <c r="AG83" i="18" s="1"/>
  <c r="O161" i="18"/>
  <c r="AJ54" i="18"/>
  <c r="E161" i="18"/>
  <c r="AJ74" i="18"/>
  <c r="AF17" i="20"/>
  <c r="AF32" i="18"/>
  <c r="AG32" i="18" s="1"/>
  <c r="AF155" i="18"/>
  <c r="AG155" i="18" s="1"/>
  <c r="AF91" i="18"/>
  <c r="AG91" i="18" s="1"/>
  <c r="AF35" i="20"/>
  <c r="AG35" i="20" s="1"/>
  <c r="X42" i="20"/>
  <c r="Z42" i="20" s="1"/>
  <c r="X49" i="20"/>
  <c r="E37" i="19"/>
  <c r="E39" i="19" s="1"/>
  <c r="AF153" i="18"/>
  <c r="AG153" i="18" s="1"/>
  <c r="AF133" i="18"/>
  <c r="AG133" i="18" s="1"/>
  <c r="AF111" i="18"/>
  <c r="AG111" i="18" s="1"/>
  <c r="AF69" i="18"/>
  <c r="AG69" i="18" s="1"/>
  <c r="AF25" i="18"/>
  <c r="AG25" i="18" s="1"/>
  <c r="AF22" i="20"/>
  <c r="AF146" i="18"/>
  <c r="AG146" i="18" s="1"/>
  <c r="AF42" i="18"/>
  <c r="AG42" i="18" s="1"/>
  <c r="AR455" i="22"/>
  <c r="AU455" i="22" s="1"/>
  <c r="AV455" i="22" s="1"/>
  <c r="AR447" i="22"/>
  <c r="AU447" i="22" s="1"/>
  <c r="AV447" i="22" s="1"/>
  <c r="AR431" i="22"/>
  <c r="AU431" i="22" s="1"/>
  <c r="AV431" i="22" s="1"/>
  <c r="AS399" i="22"/>
  <c r="AQ399" i="22"/>
  <c r="AR526" i="22"/>
  <c r="AU526" i="22" s="1"/>
  <c r="AV526" i="22" s="1"/>
  <c r="AR462" i="22"/>
  <c r="AU462" i="22" s="1"/>
  <c r="AV462" i="22" s="1"/>
  <c r="AR513" i="22"/>
  <c r="AU513" i="22" s="1"/>
  <c r="AV513" i="22" s="1"/>
  <c r="AR548" i="22"/>
  <c r="AU548" i="22" s="1"/>
  <c r="AV548" i="22" s="1"/>
  <c r="AR540" i="22"/>
  <c r="AU540" i="22" s="1"/>
  <c r="AV540" i="22" s="1"/>
  <c r="AR516" i="22"/>
  <c r="AU516" i="22" s="1"/>
  <c r="AV516" i="22" s="1"/>
  <c r="AR514" i="22"/>
  <c r="AU514" i="22" s="1"/>
  <c r="AV514" i="22" s="1"/>
  <c r="AR525" i="22"/>
  <c r="AU525" i="22" s="1"/>
  <c r="AV525" i="22" s="1"/>
  <c r="AR553" i="22"/>
  <c r="AU553" i="22" s="1"/>
  <c r="AV553" i="22" s="1"/>
  <c r="AR545" i="22"/>
  <c r="AU545" i="22" s="1"/>
  <c r="AV545" i="22" s="1"/>
  <c r="AR488" i="22"/>
  <c r="AU488" i="22" s="1"/>
  <c r="AV488" i="22" s="1"/>
  <c r="AQ222" i="22"/>
  <c r="AS222" i="22"/>
  <c r="AQ214" i="22"/>
  <c r="AS214" i="22"/>
  <c r="AS206" i="22"/>
  <c r="AQ206" i="22"/>
  <c r="AS198" i="22"/>
  <c r="AQ198" i="22"/>
  <c r="AR442" i="22"/>
  <c r="AU442" i="22" s="1"/>
  <c r="AV442" i="22" s="1"/>
  <c r="AG388" i="22"/>
  <c r="AR428" i="22"/>
  <c r="AU428" i="22" s="1"/>
  <c r="AV428" i="22" s="1"/>
  <c r="AR320" i="22"/>
  <c r="AU320" i="22" s="1"/>
  <c r="AV320" i="22" s="1"/>
  <c r="AR312" i="22"/>
  <c r="AU312" i="22" s="1"/>
  <c r="AV312" i="22" s="1"/>
  <c r="AR304" i="22"/>
  <c r="AU304" i="22" s="1"/>
  <c r="AV304" i="22" s="1"/>
  <c r="AR296" i="22"/>
  <c r="AU296" i="22" s="1"/>
  <c r="AV296" i="22" s="1"/>
  <c r="AR288" i="22"/>
  <c r="AU288" i="22" s="1"/>
  <c r="AV288" i="22" s="1"/>
  <c r="AR280" i="22"/>
  <c r="AU280" i="22" s="1"/>
  <c r="AV280" i="22" s="1"/>
  <c r="AR272" i="22"/>
  <c r="AU272" i="22" s="1"/>
  <c r="AV272" i="22" s="1"/>
  <c r="AR264" i="22"/>
  <c r="AU264" i="22" s="1"/>
  <c r="AV264" i="22" s="1"/>
  <c r="AR256" i="22"/>
  <c r="AU256" i="22" s="1"/>
  <c r="AV256" i="22" s="1"/>
  <c r="AR248" i="22"/>
  <c r="AU248" i="22" s="1"/>
  <c r="AV248" i="22" s="1"/>
  <c r="AR240" i="22"/>
  <c r="AU240" i="22" s="1"/>
  <c r="AV240" i="22" s="1"/>
  <c r="AR232" i="22"/>
  <c r="AU232" i="22" s="1"/>
  <c r="AV232" i="22" s="1"/>
  <c r="AR444" i="22"/>
  <c r="AU444" i="22" s="1"/>
  <c r="AV444" i="22" s="1"/>
  <c r="AQ173" i="22"/>
  <c r="AS173" i="22"/>
  <c r="AR164" i="22"/>
  <c r="AU164" i="22" s="1"/>
  <c r="AV164" i="22" s="1"/>
  <c r="AR148" i="22"/>
  <c r="AU148" i="22" s="1"/>
  <c r="AV148" i="22" s="1"/>
  <c r="AU38" i="22"/>
  <c r="AV38" i="22" s="1"/>
  <c r="AR153" i="22"/>
  <c r="AU153" i="22" s="1"/>
  <c r="AV153" i="22" s="1"/>
  <c r="AU34" i="22"/>
  <c r="AV34" i="22" s="1"/>
  <c r="AF160" i="18"/>
  <c r="AG160" i="18" s="1"/>
  <c r="D154" i="18"/>
  <c r="N37" i="20"/>
  <c r="D156" i="18"/>
  <c r="AF134" i="18"/>
  <c r="AG134" i="18" s="1"/>
  <c r="X144" i="18"/>
  <c r="D76" i="18"/>
  <c r="AF104" i="18"/>
  <c r="AG104" i="18" s="1"/>
  <c r="D99" i="18"/>
  <c r="AF88" i="18"/>
  <c r="AG88" i="18" s="1"/>
  <c r="X80" i="18"/>
  <c r="AG80" i="18" s="1"/>
  <c r="D10" i="18"/>
  <c r="D74" i="18"/>
  <c r="Q161" i="18"/>
  <c r="D9" i="18"/>
  <c r="AF54" i="18"/>
  <c r="AG54" i="18" s="1"/>
  <c r="D27" i="18"/>
  <c r="AF13" i="18"/>
  <c r="AG13" i="18" s="1"/>
  <c r="AJ11" i="18"/>
  <c r="AJ161" i="18" s="1"/>
  <c r="G128" i="17"/>
  <c r="AJ14" i="18"/>
  <c r="AR425" i="22" l="1"/>
  <c r="AU425" i="22" s="1"/>
  <c r="AV425" i="22" s="1"/>
  <c r="AR206" i="22"/>
  <c r="AU206" i="22" s="1"/>
  <c r="AV206" i="22" s="1"/>
  <c r="AG11" i="20"/>
  <c r="AR330" i="22"/>
  <c r="AU330" i="22" s="1"/>
  <c r="AV330" i="22" s="1"/>
  <c r="AR459" i="22"/>
  <c r="AU459" i="22" s="1"/>
  <c r="AV459" i="22" s="1"/>
  <c r="AR120" i="22"/>
  <c r="AU120" i="22" s="1"/>
  <c r="AV120" i="22" s="1"/>
  <c r="AR132" i="22"/>
  <c r="AU132" i="22" s="1"/>
  <c r="AV132" i="22" s="1"/>
  <c r="AR443" i="22"/>
  <c r="AU443" i="22" s="1"/>
  <c r="AV443" i="22" s="1"/>
  <c r="AR430" i="22"/>
  <c r="AU430" i="22" s="1"/>
  <c r="AV430" i="22" s="1"/>
  <c r="AR188" i="22"/>
  <c r="AU188" i="22" s="1"/>
  <c r="AV188" i="22" s="1"/>
  <c r="AR499" i="22"/>
  <c r="AU499" i="22" s="1"/>
  <c r="AV499" i="22" s="1"/>
  <c r="AR116" i="22"/>
  <c r="AU116" i="22" s="1"/>
  <c r="AV116" i="22" s="1"/>
  <c r="AR124" i="22"/>
  <c r="AU124" i="22" s="1"/>
  <c r="AV124" i="22" s="1"/>
  <c r="AR152" i="22"/>
  <c r="AU152" i="22" s="1"/>
  <c r="AV152" i="22" s="1"/>
  <c r="AR427" i="22"/>
  <c r="AU427" i="22" s="1"/>
  <c r="AV427" i="22" s="1"/>
  <c r="AR426" i="22"/>
  <c r="AU426" i="22" s="1"/>
  <c r="AV426" i="22" s="1"/>
  <c r="AR401" i="22"/>
  <c r="AU401" i="22" s="1"/>
  <c r="AV401" i="22" s="1"/>
  <c r="AR112" i="22"/>
  <c r="AU112" i="22" s="1"/>
  <c r="AV112" i="22" s="1"/>
  <c r="AR156" i="22"/>
  <c r="AU156" i="22" s="1"/>
  <c r="AV156" i="22" s="1"/>
  <c r="AR329" i="22"/>
  <c r="AU329" i="22" s="1"/>
  <c r="AV329" i="22" s="1"/>
  <c r="AR357" i="22"/>
  <c r="AU357" i="22" s="1"/>
  <c r="AV357" i="22" s="1"/>
  <c r="AR195" i="22"/>
  <c r="AU195" i="22" s="1"/>
  <c r="AV195" i="22" s="1"/>
  <c r="AR210" i="22"/>
  <c r="AU210" i="22" s="1"/>
  <c r="AV210" i="22" s="1"/>
  <c r="AR403" i="22"/>
  <c r="AU403" i="22" s="1"/>
  <c r="AV403" i="22" s="1"/>
  <c r="AR221" i="22"/>
  <c r="AU221" i="22" s="1"/>
  <c r="AV221" i="22" s="1"/>
  <c r="AR135" i="22"/>
  <c r="AU135" i="22" s="1"/>
  <c r="AV135" i="22" s="1"/>
  <c r="AR404" i="22"/>
  <c r="AU404" i="22" s="1"/>
  <c r="AV404" i="22" s="1"/>
  <c r="Z49" i="20"/>
  <c r="AR198" i="22"/>
  <c r="AU198" i="22" s="1"/>
  <c r="AV198" i="22" s="1"/>
  <c r="AR168" i="22"/>
  <c r="AU168" i="22" s="1"/>
  <c r="AV168" i="22" s="1"/>
  <c r="AR341" i="22"/>
  <c r="AU341" i="22" s="1"/>
  <c r="AV341" i="22" s="1"/>
  <c r="AR331" i="22"/>
  <c r="AU331" i="22" s="1"/>
  <c r="AV331" i="22" s="1"/>
  <c r="AR218" i="22"/>
  <c r="AU218" i="22" s="1"/>
  <c r="AV218" i="22" s="1"/>
  <c r="AR538" i="22"/>
  <c r="AU538" i="22" s="1"/>
  <c r="AV538" i="22" s="1"/>
  <c r="AR214" i="22"/>
  <c r="AU214" i="22" s="1"/>
  <c r="AV214" i="22" s="1"/>
  <c r="AR216" i="22"/>
  <c r="AU216" i="22" s="1"/>
  <c r="AV216" i="22" s="1"/>
  <c r="AR202" i="22"/>
  <c r="AU202" i="22" s="1"/>
  <c r="AV202" i="22" s="1"/>
  <c r="AR211" i="22"/>
  <c r="AU211" i="22" s="1"/>
  <c r="AV211" i="22" s="1"/>
  <c r="AR528" i="22"/>
  <c r="AU528" i="22" s="1"/>
  <c r="AV528" i="22" s="1"/>
  <c r="AR199" i="22"/>
  <c r="AU199" i="22" s="1"/>
  <c r="AV199" i="22" s="1"/>
  <c r="AR343" i="22"/>
  <c r="AU343" i="22" s="1"/>
  <c r="AV343" i="22" s="1"/>
  <c r="AR585" i="22"/>
  <c r="AU585" i="22" s="1"/>
  <c r="AV585" i="22" s="1"/>
  <c r="AR359" i="22"/>
  <c r="AU359" i="22" s="1"/>
  <c r="AV359" i="22" s="1"/>
  <c r="AR173" i="22"/>
  <c r="AU173" i="22" s="1"/>
  <c r="AV173" i="22" s="1"/>
  <c r="AR222" i="22"/>
  <c r="AU222" i="22" s="1"/>
  <c r="AV222" i="22" s="1"/>
  <c r="AR40" i="22"/>
  <c r="AU40" i="22" s="1"/>
  <c r="AV40" i="22" s="1"/>
  <c r="AR207" i="22"/>
  <c r="AU207" i="22" s="1"/>
  <c r="AV207" i="22" s="1"/>
  <c r="AR223" i="22"/>
  <c r="AU223" i="22" s="1"/>
  <c r="AV223" i="22" s="1"/>
  <c r="AR208" i="22"/>
  <c r="AU208" i="22" s="1"/>
  <c r="AV208" i="22" s="1"/>
  <c r="AR217" i="22"/>
  <c r="AU217" i="22" s="1"/>
  <c r="AV217" i="22" s="1"/>
  <c r="AR402" i="22"/>
  <c r="AU402" i="22" s="1"/>
  <c r="AV402" i="22" s="1"/>
  <c r="AR194" i="22"/>
  <c r="AU194" i="22" s="1"/>
  <c r="AV194" i="22" s="1"/>
  <c r="AR204" i="22"/>
  <c r="AU204" i="22" s="1"/>
  <c r="AV204" i="22" s="1"/>
  <c r="AR220" i="22"/>
  <c r="AU220" i="22" s="1"/>
  <c r="AV220" i="22" s="1"/>
  <c r="AR474" i="22"/>
  <c r="AU474" i="22" s="1"/>
  <c r="AV474" i="22" s="1"/>
  <c r="AR327" i="22"/>
  <c r="AU327" i="22" s="1"/>
  <c r="AV327" i="22" s="1"/>
  <c r="AR355" i="22"/>
  <c r="AU355" i="22" s="1"/>
  <c r="AV355" i="22" s="1"/>
  <c r="AR577" i="22"/>
  <c r="AU577" i="22" s="1"/>
  <c r="AV577" i="22" s="1"/>
  <c r="E54" i="21"/>
  <c r="AB54" i="21" s="1"/>
  <c r="AB53" i="21"/>
  <c r="AG11" i="18"/>
  <c r="X47" i="20"/>
  <c r="AR399" i="22"/>
  <c r="AU399" i="22" s="1"/>
  <c r="AV399" i="22" s="1"/>
  <c r="AG144" i="18"/>
  <c r="X45" i="18"/>
  <c r="X161" i="18" s="1"/>
  <c r="AV11" i="22"/>
  <c r="Y48" i="20"/>
  <c r="Z41" i="20"/>
  <c r="AR203" i="22"/>
  <c r="AU203" i="22" s="1"/>
  <c r="AV203" i="22" s="1"/>
  <c r="AG116" i="18"/>
  <c r="AG17" i="20"/>
  <c r="AG139" i="18"/>
  <c r="AF161" i="18"/>
  <c r="AG8" i="18"/>
  <c r="AG129" i="18"/>
  <c r="AG15" i="20"/>
  <c r="AR212" i="22"/>
  <c r="AU212" i="22" s="1"/>
  <c r="AV212" i="22" s="1"/>
  <c r="AG137" i="18"/>
  <c r="AR205" i="22"/>
  <c r="AU205" i="22" s="1"/>
  <c r="AV205" i="22" s="1"/>
  <c r="E165" i="18"/>
  <c r="AG56" i="18"/>
  <c r="AG19" i="18"/>
  <c r="AG22" i="20"/>
  <c r="AR219" i="22"/>
  <c r="AU219" i="22" s="1"/>
  <c r="AV219" i="22" s="1"/>
  <c r="AG120" i="18"/>
  <c r="AG118" i="18"/>
  <c r="Y40" i="20"/>
  <c r="Y39" i="20"/>
  <c r="Y37" i="20"/>
  <c r="AG8" i="20"/>
  <c r="AR215" i="22"/>
  <c r="AU215" i="22" s="1"/>
  <c r="AV215" i="22" s="1"/>
  <c r="AR400" i="22"/>
  <c r="AU400" i="22" s="1"/>
  <c r="AV400" i="22" s="1"/>
  <c r="AR224" i="22"/>
  <c r="AU224" i="22" s="1"/>
  <c r="AV224" i="22" s="1"/>
  <c r="AR209" i="22"/>
  <c r="AU209" i="22" s="1"/>
  <c r="AV209" i="22" s="1"/>
  <c r="X163" i="18"/>
  <c r="AG46" i="18"/>
  <c r="AG45" i="18"/>
  <c r="AG9" i="20"/>
  <c r="AR213" i="22"/>
  <c r="AU213" i="22" s="1"/>
  <c r="AV213" i="22" s="1"/>
  <c r="F41" i="20"/>
  <c r="AG161" i="18" l="1"/>
  <c r="X48" i="20"/>
  <c r="Z48" i="20" s="1"/>
  <c r="E51" i="21"/>
  <c r="AF34" i="20"/>
  <c r="AG34" i="20" s="1"/>
  <c r="Y47" i="20"/>
  <c r="Z47" i="20" s="1"/>
  <c r="Z40" i="20"/>
  <c r="Y43" i="20"/>
  <c r="Z43" i="20" s="1"/>
  <c r="Y46" i="20"/>
  <c r="Z39" i="20"/>
  <c r="X165" i="18"/>
  <c r="AU1" i="22"/>
  <c r="AV1" i="22"/>
  <c r="Y51" i="21" l="1"/>
  <c r="Y57" i="21" s="1"/>
  <c r="Q51" i="21"/>
  <c r="Q57" i="21" s="1"/>
  <c r="I51" i="21"/>
  <c r="I57" i="21" s="1"/>
  <c r="S51" i="21"/>
  <c r="S57" i="21" s="1"/>
  <c r="K51" i="21"/>
  <c r="K57" i="21" s="1"/>
  <c r="U51" i="21"/>
  <c r="U57" i="21" s="1"/>
  <c r="J51" i="21"/>
  <c r="J57" i="21" s="1"/>
  <c r="T51" i="21"/>
  <c r="T57" i="21" s="1"/>
  <c r="H51" i="21"/>
  <c r="H57" i="21" s="1"/>
  <c r="R51" i="21"/>
  <c r="R57" i="21" s="1"/>
  <c r="G51" i="21"/>
  <c r="G57" i="21" s="1"/>
  <c r="P51" i="21"/>
  <c r="P57" i="21" s="1"/>
  <c r="F51" i="21"/>
  <c r="F57" i="21" s="1"/>
  <c r="E57" i="21"/>
  <c r="O51" i="21"/>
  <c r="O57" i="21" s="1"/>
  <c r="X51" i="21"/>
  <c r="X57" i="21" s="1"/>
  <c r="N51" i="21"/>
  <c r="N57" i="21" s="1"/>
  <c r="W51" i="21"/>
  <c r="W57" i="21" s="1"/>
  <c r="M51" i="21"/>
  <c r="M57" i="21" s="1"/>
  <c r="V51" i="21"/>
  <c r="V57" i="21" s="1"/>
  <c r="L51" i="21"/>
  <c r="L57" i="21" s="1"/>
  <c r="X46" i="20"/>
  <c r="X50" i="20" s="1"/>
  <c r="Y50" i="20"/>
  <c r="Z46" i="20" l="1"/>
  <c r="AB51" i="21"/>
  <c r="AB57" i="21"/>
  <c r="Z50" i="20"/>
</calcChain>
</file>

<file path=xl/sharedStrings.xml><?xml version="1.0" encoding="utf-8"?>
<sst xmlns="http://schemas.openxmlformats.org/spreadsheetml/2006/main" count="14198" uniqueCount="739">
  <si>
    <t>INFORMACIJOS PAKETAS AUDITUI</t>
  </si>
  <si>
    <t>Proceduros</t>
  </si>
  <si>
    <t>Techninės užduoties procedūros</t>
  </si>
  <si>
    <t>Patikra</t>
  </si>
  <si>
    <t>Audito klausimynas (procedūrų dokumentacija)</t>
  </si>
  <si>
    <t>Papildoma informacija</t>
  </si>
  <si>
    <t>A0</t>
  </si>
  <si>
    <t>Vadovybės patvirtinimas</t>
  </si>
  <si>
    <t>A1</t>
  </si>
  <si>
    <t>Didžioji knyga, naudota FA parengti</t>
  </si>
  <si>
    <t>A2</t>
  </si>
  <si>
    <t>Buhalterinis ilgalaikio turto žiniaraštis</t>
  </si>
  <si>
    <t>A3</t>
  </si>
  <si>
    <t>Buhalterinis iš dotacijų įsigyto turto sąrašas</t>
  </si>
  <si>
    <t>A4</t>
  </si>
  <si>
    <t>Buhalterinis iš dotacijų įsigyto turto sąrašas (2021 m.)</t>
  </si>
  <si>
    <t>A5</t>
  </si>
  <si>
    <t>Turto derinimo informacija (2021 m.)</t>
  </si>
  <si>
    <t>A6</t>
  </si>
  <si>
    <t>Nusidėvėjimo laikotarpių sąrašas</t>
  </si>
  <si>
    <t>A7</t>
  </si>
  <si>
    <t>Finansinės atskaitomybė - Veiklos rezultatų ataskaita</t>
  </si>
  <si>
    <t>A8</t>
  </si>
  <si>
    <t>Šilumos realizacija ir pajamų detalizacija</t>
  </si>
  <si>
    <t>A9</t>
  </si>
  <si>
    <t>Sąnaudų grupavimas pagal RAS</t>
  </si>
  <si>
    <t>A10</t>
  </si>
  <si>
    <t>Kaštų centrų grupavimas pagal RAS</t>
  </si>
  <si>
    <t>A11</t>
  </si>
  <si>
    <t>Sąnaudų suvestinė pagal kaštų centrus</t>
  </si>
  <si>
    <t>A12</t>
  </si>
  <si>
    <t>Ataskaitinio ir praėjusio ataskaitinio laikotarpio duomenų palyginimas</t>
  </si>
  <si>
    <t>RAS 2021</t>
  </si>
  <si>
    <t>Praėjusio ataskaitinio laikotarpio duomenų suvedimas</t>
  </si>
  <si>
    <t>Techninės užduoties priedai</t>
  </si>
  <si>
    <t>3.1</t>
  </si>
  <si>
    <t>3.2</t>
  </si>
  <si>
    <t>3.3</t>
  </si>
  <si>
    <t>3.4</t>
  </si>
  <si>
    <t>3.5</t>
  </si>
  <si>
    <t>Turtas</t>
  </si>
  <si>
    <t>RAS turto sąrašas</t>
  </si>
  <si>
    <t>Galimi audito procedūrų rezultatai:</t>
  </si>
  <si>
    <t>Netaikoma</t>
  </si>
  <si>
    <t>Be pastebėjimų</t>
  </si>
  <si>
    <t>Skirtumai paaiškinti</t>
  </si>
  <si>
    <t>Skirtumai nepaaiškinti</t>
  </si>
  <si>
    <t>Nr.</t>
  </si>
  <si>
    <t>RVA</t>
  </si>
  <si>
    <t>Skirtumas</t>
  </si>
  <si>
    <t>Įsigijimo savikaina, iš viso:</t>
  </si>
  <si>
    <t>Įsigijimo savikainos dalis iš</t>
  </si>
  <si>
    <t>ES strukt. fondų</t>
  </si>
  <si>
    <t>Dotacijų, subsidijų</t>
  </si>
  <si>
    <t>ATL lėšomis</t>
  </si>
  <si>
    <t>Kiti finansavimo šaltiniai</t>
  </si>
  <si>
    <t>Vartotojų</t>
  </si>
  <si>
    <t>Ūkio subjekto lėšų</t>
  </si>
  <si>
    <t>Nesuderinta vertė</t>
  </si>
  <si>
    <r>
      <t>Reguliuojamų kainų verslo vienetams ir paslaugoms (produktams) draudžiamo priskirti turto vertė</t>
    </r>
    <r>
      <rPr>
        <vertAlign val="superscript"/>
        <sz val="10"/>
        <color rgb="FFFF0000"/>
        <rFont val="Arial"/>
        <family val="2"/>
      </rPr>
      <t>2,4</t>
    </r>
  </si>
  <si>
    <t>Turto reguliavimo apskaitoje</t>
  </si>
  <si>
    <t>Nudėvėtina įsigijimo savikaina (leidžiamos priskirti turto vertės)</t>
  </si>
  <si>
    <t>Sukauptas nusidėvėjim. (leidžiamos priskirti turto vertės)</t>
  </si>
  <si>
    <t>Nudėvėtina likutinė vertė (leidžiamos priskirti turto vertės)</t>
  </si>
  <si>
    <t>DK</t>
  </si>
  <si>
    <t>-</t>
  </si>
  <si>
    <t>TS - Kita reguliuojama</t>
  </si>
  <si>
    <t>Nereguliuojama veikla</t>
  </si>
  <si>
    <t>TS - Kitos paslaugos3</t>
  </si>
  <si>
    <t>TS</t>
  </si>
  <si>
    <t>NS</t>
  </si>
  <si>
    <t>BS</t>
  </si>
  <si>
    <t>Šilumos (produkto) gamyba - katilinės</t>
  </si>
  <si>
    <t>Šilumos perdavimas centralizuoto šilumos tiekimo sistemos tinklais</t>
  </si>
  <si>
    <t>Mažmeninis aptarnavimas</t>
  </si>
  <si>
    <t xml:space="preserve">Karšto vandens tiekimas (ruošimas ir vartotojų mažmeninis aptarnavimas) </t>
  </si>
  <si>
    <t xml:space="preserve">Karšto vandens temperatūros palaikymas
</t>
  </si>
  <si>
    <t>Karšto vandens apskaitos prietaisų aptarnavimas</t>
  </si>
  <si>
    <t>X</t>
  </si>
  <si>
    <t>TS - Gamyba katilinėse</t>
  </si>
  <si>
    <t>x</t>
  </si>
  <si>
    <t>TS - Perdavimas</t>
  </si>
  <si>
    <t>TS - Mažm_aptarnavimas</t>
  </si>
  <si>
    <t>TS - Sistemų priežiūra</t>
  </si>
  <si>
    <t>NS - NS</t>
  </si>
  <si>
    <t>BS - Bendrosios sąnaudos</t>
  </si>
  <si>
    <t>RVA 5</t>
  </si>
  <si>
    <t>Tiesiogiai ir netiesiogiai priskirtos pastovios sąnaudos</t>
  </si>
  <si>
    <t>Pavadinimas</t>
  </si>
  <si>
    <t>Darbo užmokesčio sąnaudos</t>
  </si>
  <si>
    <t>8701103</t>
  </si>
  <si>
    <t>Palūkanų sąnaudos</t>
  </si>
  <si>
    <t/>
  </si>
  <si>
    <t>I.</t>
  </si>
  <si>
    <t>I.1.</t>
  </si>
  <si>
    <t>I.2.</t>
  </si>
  <si>
    <t>II.</t>
  </si>
  <si>
    <t>III.</t>
  </si>
  <si>
    <t>III.1.</t>
  </si>
  <si>
    <t>III.2.</t>
  </si>
  <si>
    <t>IV.</t>
  </si>
  <si>
    <t>V.</t>
  </si>
  <si>
    <t>VI.</t>
  </si>
  <si>
    <t>VII.</t>
  </si>
  <si>
    <t>VIII.</t>
  </si>
  <si>
    <t>IX.</t>
  </si>
  <si>
    <t>X.</t>
  </si>
  <si>
    <t>XI.</t>
  </si>
  <si>
    <t>XII.</t>
  </si>
  <si>
    <t>XIII.</t>
  </si>
  <si>
    <t>XIV.</t>
  </si>
  <si>
    <t>Eur</t>
  </si>
  <si>
    <t>IŠ VISO</t>
  </si>
  <si>
    <t>NEPAS</t>
  </si>
  <si>
    <t>Išeitinės pašalpos, kompensacijos</t>
  </si>
  <si>
    <t>Darbdavio įmokų Valstybinio socialinio draudimo fondo valdybai sąnaudos</t>
  </si>
  <si>
    <t>Komunalinių paslaugų (elektros energija, vanduo, nuotekos, atliekos, t.t.) sąnaudos (ne administracinių patalpų)</t>
  </si>
  <si>
    <t>Ryšių paslaugos</t>
  </si>
  <si>
    <t>Gamtinės dujos</t>
  </si>
  <si>
    <t>Komunalinės paslaugos (elektros energija, vanduo, nuotekos, šiukšlės, t.t.)</t>
  </si>
  <si>
    <t>Kelionės sąnaudos</t>
  </si>
  <si>
    <t>Transporto priemonių kuro sąnaudos</t>
  </si>
  <si>
    <t>Muitinės ir ekspedijavimo paslaugų sąnaudos</t>
  </si>
  <si>
    <t>Turto draudimo sąnaudos</t>
  </si>
  <si>
    <t>Aplinkos taršos mokesčio sąnaudos</t>
  </si>
  <si>
    <t>Transporto priemonių eksploatacinės sąnaudos</t>
  </si>
  <si>
    <t>Mokymų, kvalifikacijos kėlimo, studijų sąnaudos</t>
  </si>
  <si>
    <t>Mažaverčio inventoriaus sąnaudos</t>
  </si>
  <si>
    <t>Atsiskaitomųjų šilumos apskaitos prietaisų eksploatacijos sąnaudos</t>
  </si>
  <si>
    <t>Gamybos objektų einamojo remonto, aptarnavimo sąnaudos</t>
  </si>
  <si>
    <t>Kitų objektų (nurodyti) einamojo remonto, aptarnavimo sąnaudos</t>
  </si>
  <si>
    <t>Likviduoto, nurašyto turto sąnaudos</t>
  </si>
  <si>
    <t>Medžiagų, žaliavų sąnaudos šilumos punktams</t>
  </si>
  <si>
    <t>Medžiagų, žaliavų sąnaudos IT</t>
  </si>
  <si>
    <t>Anglys</t>
  </si>
  <si>
    <t>Granulės</t>
  </si>
  <si>
    <t>Biokuras</t>
  </si>
  <si>
    <t>Energijos išteklių biržos operatoriaus teikiamų paslaugų sąnaudos</t>
  </si>
  <si>
    <t>Suskystintos dujos</t>
  </si>
  <si>
    <t>Turto nuomos (ne šilumos ūkio nuomos, koncesijos sutarties objektų) sąnaudos</t>
  </si>
  <si>
    <t>Patalpų priežiūros sąnaudos</t>
  </si>
  <si>
    <t>Banko paslaugų (komisinių) sąnaudos</t>
  </si>
  <si>
    <t>Vartotojų mokėjimų administravimo, surinkimo sąnaudos</t>
  </si>
  <si>
    <t>Org.inventoriaus aptarnavimas, remontas</t>
  </si>
  <si>
    <t>Privalomo vartotojų informavimo, įskaitant tinklalapio palaikymą, sąnaudos</t>
  </si>
  <si>
    <t>Metrologinės patikros sąnaudos (šilumos ir karšto vandens apskaitos prietaisų)</t>
  </si>
  <si>
    <t>Audito (finansinių ataskaitų) sąnaudos</t>
  </si>
  <si>
    <t>Audito (reguliuojamos veiklos ataskaitų) sąnaudos</t>
  </si>
  <si>
    <t>Audito (kito) sąnaudos</t>
  </si>
  <si>
    <t>Konsultacinės paslaugos</t>
  </si>
  <si>
    <t>Valstybinių išteklių mokesčio sąnaudos</t>
  </si>
  <si>
    <t>Energetikos įstatyme numatytų mokesčių sąnaudos</t>
  </si>
  <si>
    <t>Kanceliarinės sąnaudos</t>
  </si>
  <si>
    <t>Apsauginiai ir darbo drabužiai</t>
  </si>
  <si>
    <t>Veiklos rizikos draudimo sąnaudos</t>
  </si>
  <si>
    <t>Žyminio mokesčio sąnaudos</t>
  </si>
  <si>
    <t>Teisinės paslaugos</t>
  </si>
  <si>
    <t>Medžiagų, žaliavų sąnaudos kitiems objektams (nurodyti)</t>
  </si>
  <si>
    <t>Priskaitytos baudos ir delspinigiai</t>
  </si>
  <si>
    <t>Šilumos gamybos VV</t>
  </si>
  <si>
    <t>Mažmeninio aptarnavimo VV</t>
  </si>
  <si>
    <t>Karšto vandens tiekimo VV</t>
  </si>
  <si>
    <t>Pastatų šildymo ir karšto vandens sistemų priežiūros VV</t>
  </si>
  <si>
    <t>Termofikato pardavimas</t>
  </si>
  <si>
    <t>#</t>
  </si>
  <si>
    <t>ŠILUMOS SEKTORIUS</t>
  </si>
  <si>
    <t>DARBO UŽMOKESČIO SĄNAUDŲ SUVESTINĖ</t>
  </si>
  <si>
    <t>NR.</t>
  </si>
  <si>
    <t>PAREIGYBĖ / SKYRIUS / PADALINYS</t>
  </si>
  <si>
    <t>DARBUOTOJŲ SKAIČIUS</t>
  </si>
  <si>
    <t>PIRMINIS PRISKYRIMAS</t>
  </si>
  <si>
    <t>DK SUMA</t>
  </si>
  <si>
    <t>NUS1</t>
  </si>
  <si>
    <t>NUS2</t>
  </si>
  <si>
    <t>DU</t>
  </si>
  <si>
    <t>K1</t>
  </si>
  <si>
    <t>K2</t>
  </si>
  <si>
    <t>RVA SUMA</t>
  </si>
  <si>
    <t>RVA PRIEDAS</t>
  </si>
  <si>
    <t>KOREGAVIMO APRAŠYMAS</t>
  </si>
  <si>
    <t>A</t>
  </si>
  <si>
    <t>B</t>
  </si>
  <si>
    <t>C</t>
  </si>
  <si>
    <t>D</t>
  </si>
  <si>
    <t>E</t>
  </si>
  <si>
    <t>F</t>
  </si>
  <si>
    <t>G</t>
  </si>
  <si>
    <t>H</t>
  </si>
  <si>
    <t>I</t>
  </si>
  <si>
    <t>J</t>
  </si>
  <si>
    <t xml:space="preserve">
RVA 5 PR.</t>
  </si>
  <si>
    <t>INMT buhalterinio nusidėvėjimo eliminavimas</t>
  </si>
  <si>
    <t>INMT perskaičiuoto nusidėvėjimo sąnaudų įkėlimas</t>
  </si>
  <si>
    <t>K3</t>
  </si>
  <si>
    <t>K4</t>
  </si>
  <si>
    <t>K5</t>
  </si>
  <si>
    <t>K6</t>
  </si>
  <si>
    <t>K7</t>
  </si>
  <si>
    <t>K8</t>
  </si>
  <si>
    <t>K9</t>
  </si>
  <si>
    <t>K10</t>
  </si>
  <si>
    <t>IŠ VISO:</t>
  </si>
  <si>
    <t>Stulpelis</t>
  </si>
  <si>
    <t>Aprašymas</t>
  </si>
  <si>
    <t>Eilės numeris</t>
  </si>
  <si>
    <t>Ataskaitinio laikotarpio personalo duomenys tokiu detalumu, kuriuo vykdomas darbo užmokesčio sąnaudų pirminis priskyrimas: pareigybė, skyrius, padalinys, DK dimensija, kt. (toliau - DU vienetas).</t>
  </si>
  <si>
    <t>1 pvz., jei priskyrimas vykdomas padalinių lygmeniu (pvz., visas padalinys priskiriamas vienai konkrečiai paslaugai konkrečioje sistemoje), vieno padalinio informacija pateikiama vienoje eilutėje.</t>
  </si>
  <si>
    <t>2 pvz., jei priskyrimas vykdomas pareigybių lygmeniu, pateikiamas pareigybių sąrašas.</t>
  </si>
  <si>
    <t>3 pvz., jei priskyrimas vykdomas ir padalinių, ir pareigybių lygmeniu, dalyje eilučių pateikiama padalinių informacija, kitoje dalyje - pareigybių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</si>
  <si>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</si>
  <si>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</si>
  <si>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 xml:space="preserve">Vidutinis sąlyginis ataskaitinio laikotarpio darbuotojų skaičius B stulpelyje nurodytam DU vienetui (pareigybei, skyriui, padaliniui, DK dimensijai, kt.). </t>
  </si>
  <si>
    <t>B stulpelyje nurodyto DU vieneto (pareigybės, skyriaus, padalinio, DK dimensijos, kt.) pirminis priskyrimas: konkreti paslauga konkrečioje sistemoje arba Sąnaudų centras (netiesiogiai paslaugoms priskiriama grupė) arba Bendras veiklos užtikrinimas.</t>
  </si>
  <si>
    <t>Baigtinis pirminio priskyrimo reikšmių sąrašas atitinka 3.4 priedo B stulpelio informaciją.</t>
  </si>
  <si>
    <t>DK darbo užmokesčio sąnaudų, atitinkančių B stulpelį nurodytą DU vienetą, ataskaitinio laikotarpio sąnaudų suma. Stulpelio duomenys turi sutapti su DK ir FA sąnaudų duomenimis.</t>
  </si>
  <si>
    <t>Darbuotojų priskyrimo ir/arba darbo užmokesčio sąnaudų koregavimai. Įterpiama tiek koregavimų stulpelių, kiek reikalinga koregavimams atskleisti.</t>
  </si>
  <si>
    <t>Stulpelių E ir F suma. Stulpelio duomenys turi sutapti su RVA duomenimis</t>
  </si>
  <si>
    <t>RVA priedai, su kurių duomenimis turi sutapti G stulpelio duomenys.</t>
  </si>
  <si>
    <t>F stulpelyje atskleistų koregavimų numeriai</t>
  </si>
  <si>
    <t>F stulpelyje atskleistų koregavimų turinio ir tikslo aprašymas</t>
  </si>
  <si>
    <t>Reguliuojamosios veiklos ataskaitų patikros techninės užduoties 3.2 priedas</t>
  </si>
  <si>
    <t>SĄNAUDŲ GRUPAVIMO SUVESTINĖ</t>
  </si>
  <si>
    <t>SĄNAUDŲ GRUPĖS IR POGRUPIAI</t>
  </si>
  <si>
    <t>DK SĄSKAITOS (DIMENSIJOS)</t>
  </si>
  <si>
    <t>K11</t>
  </si>
  <si>
    <t>K12</t>
  </si>
  <si>
    <t>K13</t>
  </si>
  <si>
    <t>K14</t>
  </si>
  <si>
    <t>K15</t>
  </si>
  <si>
    <t>##</t>
  </si>
  <si>
    <t>CHECK</t>
  </si>
  <si>
    <t>ŠILUMOS ĮSIGIJIMO SĄNAUDOS</t>
  </si>
  <si>
    <t>Šilumos įsigijimo sąnaudos</t>
  </si>
  <si>
    <t>Kitos sąnaudos, susijusios su šilumos įsigijimu</t>
  </si>
  <si>
    <t>KURO SĄNAUDOS ENERGIJAI GAMINTI</t>
  </si>
  <si>
    <t>II.1.</t>
  </si>
  <si>
    <t>II.2.</t>
  </si>
  <si>
    <t>Mazutas</t>
  </si>
  <si>
    <t>II.3.</t>
  </si>
  <si>
    <t>II.4.</t>
  </si>
  <si>
    <t>Dyzelinas</t>
  </si>
  <si>
    <t>II.5.</t>
  </si>
  <si>
    <t>Šiaudai</t>
  </si>
  <si>
    <t>II.6.</t>
  </si>
  <si>
    <t>II.7.</t>
  </si>
  <si>
    <t>II.8.</t>
  </si>
  <si>
    <t>II.9.</t>
  </si>
  <si>
    <t>Kitas kuras 2</t>
  </si>
  <si>
    <t>II.10.</t>
  </si>
  <si>
    <t>Kitas kuras 3</t>
  </si>
  <si>
    <t>II.11.</t>
  </si>
  <si>
    <t>Kitas kuras 4</t>
  </si>
  <si>
    <t>II.12.</t>
  </si>
  <si>
    <t>Kitas kuras 5</t>
  </si>
  <si>
    <t>II.13.</t>
  </si>
  <si>
    <t>Kuro priedai</t>
  </si>
  <si>
    <t>II.14.</t>
  </si>
  <si>
    <t>Kuras KITA</t>
  </si>
  <si>
    <t>ELEKTROS ENERGIJOS TECHNOLOGINĖMS REIKMĖMS ĮSIGIJIMO SĄNAUDOS</t>
  </si>
  <si>
    <t>Elektros energijos technologinėms reikmėms įsigijimo sąnaudos</t>
  </si>
  <si>
    <t>Savuose šaltiniuose pagamintos elektros energijos technologijai sąnaudos</t>
  </si>
  <si>
    <t>III.3.</t>
  </si>
  <si>
    <t>Kitos sąnaudos, susijusios su elektros energijos TR įsigijimu</t>
  </si>
  <si>
    <t>VANDENS TECHNOLOGINĖMS REIKMĖMS ĮSIGIJIMO IR NUOTEKŲ TVARKYMO SĄNAUDOS</t>
  </si>
  <si>
    <t>IV.1.</t>
  </si>
  <si>
    <t>Vandens technologinėms reikmėms įsigijimo sąnaudos</t>
  </si>
  <si>
    <t>IV.2.</t>
  </si>
  <si>
    <t>Nuotekų tvarkymo sąnaudos</t>
  </si>
  <si>
    <t>IV.3.</t>
  </si>
  <si>
    <t>Vanduo karštam vandeniui ruošti</t>
  </si>
  <si>
    <t>IV.4.</t>
  </si>
  <si>
    <t>Kitos sąnaudos, susijusios su vandens TR įsigijimu</t>
  </si>
  <si>
    <t>APYVARTINIŲ TARŠOS LEIDIMŲ ĮSIGIJIMO SĄNAUDOS</t>
  </si>
  <si>
    <t>V.1.</t>
  </si>
  <si>
    <t>Apyvartinių taršos leidimų įsigjimo sąnaudos</t>
  </si>
  <si>
    <t>V.2.</t>
  </si>
  <si>
    <t>Kitos sąnaudos, susijusios su ATL įsigijimu</t>
  </si>
  <si>
    <t>KITOS KINTAMOSIOS SĄNAUDOS</t>
  </si>
  <si>
    <t>VI.1.</t>
  </si>
  <si>
    <t>Pelenų tvarkymo (išvežimo, utilizavimo) sąnaudos</t>
  </si>
  <si>
    <t>VI.2.</t>
  </si>
  <si>
    <t>VI.3.</t>
  </si>
  <si>
    <t>Gamtinių dujų biržos operatoriaus teikiamų paslaugų sąnaudos</t>
  </si>
  <si>
    <t>VI.4.</t>
  </si>
  <si>
    <t>Laboratoriniai tyrimai</t>
  </si>
  <si>
    <t>VI.5.</t>
  </si>
  <si>
    <t>Cheminės medžiagos technologijai</t>
  </si>
  <si>
    <t>VI.6.-...</t>
  </si>
  <si>
    <t>Kitos kintamosios sąnaudos</t>
  </si>
  <si>
    <t>NUSIDĖVĖJIMO (AMORTIZACIJOS) SĄNAUDOS</t>
  </si>
  <si>
    <t>VII.1.</t>
  </si>
  <si>
    <t>Plėtros darbų nusidėvėjimo sąnaudos</t>
  </si>
  <si>
    <t>VII.2.</t>
  </si>
  <si>
    <t>Prestižo nusidėvėjimo sąnaudos</t>
  </si>
  <si>
    <t>VII.3.</t>
  </si>
  <si>
    <t>Patentų, licencijų, įsigytų teisių nusidėvėjimo sąnaudos</t>
  </si>
  <si>
    <t>VII.4.</t>
  </si>
  <si>
    <t>Programinės įrangos nusidėvėjimo sąnaudos</t>
  </si>
  <si>
    <t>VII.5.</t>
  </si>
  <si>
    <t>Kito nematerialaus turto (nurodyti) nusidėvėjimo sąnaudos</t>
  </si>
  <si>
    <t>VII.6.</t>
  </si>
  <si>
    <t>Gamybinės paskirties pastatų, statinių (katilinių) nusidėvėjimo sąnaudos</t>
  </si>
  <si>
    <t>VII.7.</t>
  </si>
  <si>
    <t>Gamybinės paskirties pastatų, statinių (konteinerinių katilinių, siurblinių) nusidėvėjimo sąnaudos</t>
  </si>
  <si>
    <t>VII.8.</t>
  </si>
  <si>
    <t>Gamybinės paskirties pastatų, statinių (kitų technologinės paskirties) nusidėvėjimo sąnaudos</t>
  </si>
  <si>
    <t>VII.9.</t>
  </si>
  <si>
    <t>Kitos paskirties pastatų, statinių (kuro (mazuto) rezervuarų) nusidėvėjimo sąnaudos</t>
  </si>
  <si>
    <t>VII.10.</t>
  </si>
  <si>
    <t>Kitos paskirties pastatų, statinių (dūmtraukių mūrinių, gelžbetoninių) nusidėvėjimo sąnaudos</t>
  </si>
  <si>
    <t>VII.11.</t>
  </si>
  <si>
    <t>Kitos paskirties pastatų, statinių (dūmtraukių metalinių) nusidėvėjimo sąnaudos</t>
  </si>
  <si>
    <t>VII.12.</t>
  </si>
  <si>
    <t>Kitos paskirties pastatų, statinių (vamzdynų) nusidėvėjimo sąnaudos</t>
  </si>
  <si>
    <t>VII.13.</t>
  </si>
  <si>
    <t>Administracinės paskirties pastatų, statinių nusidėvėjimo sąnaudos</t>
  </si>
  <si>
    <t>VII.14.</t>
  </si>
  <si>
    <t>Kitos paskirties pastatų nusidėvėjimo sąnaudos</t>
  </si>
  <si>
    <t>VII.15.</t>
  </si>
  <si>
    <t>Kitos įrangos, prietaisų, įrankių, įrenginių (kelių, aikštelių, šaligatvių, tvorų) nusidėvėjimo sąnaudos</t>
  </si>
  <si>
    <t>VII.16.</t>
  </si>
  <si>
    <t>Mašinų ir įrengimų (katilinių įrengimų, stacionariųjų garo katilų) nusidėvėjimo sąnaudos</t>
  </si>
  <si>
    <t>VII.17.</t>
  </si>
  <si>
    <t>Mašinų ir įrengimų (vandens šildymo katilų) nusidėvėjimo sąnaudos</t>
  </si>
  <si>
    <t>Mašinų ir įrengimų (siurblių, kitų siurblinės įrengimų) nusidėvėjimo sąnaudos</t>
  </si>
  <si>
    <t>VII.19.</t>
  </si>
  <si>
    <t>Mašinų ir įrengimų (šilumos punktų, mazgų, modulių) nusidėvėjimo sąnaudos</t>
  </si>
  <si>
    <t>VII.20.</t>
  </si>
  <si>
    <t>Kitų mašinų ir įrengimų (nurodyti) nusidėvėjimo sąnaudos</t>
  </si>
  <si>
    <t>VII.21.</t>
  </si>
  <si>
    <t>Kitos įrangos, prietaisų, įrankių, įrenginių nusidėvėjimo sąnaudos</t>
  </si>
  <si>
    <t>VII.22.</t>
  </si>
  <si>
    <t>Kitos įrangos, prietaisų, įrankių, įrenginių (šilumos kiekio apskaitos prietaisų) nusidėvėjimo sąnaudos</t>
  </si>
  <si>
    <t>VII.23.</t>
  </si>
  <si>
    <t>Kitos įrangos, prietaisų, įrankių, įrenginių (kitų šilumos matavimo ir reguliavimo prietaisų) nusidėvėjimo sąnaudos</t>
  </si>
  <si>
    <t>VII.24.</t>
  </si>
  <si>
    <t>Transporto priemonių nusidėvėjimo sąnaudos</t>
  </si>
  <si>
    <t>VII.25.</t>
  </si>
  <si>
    <t>Kito materialaus turto nusidėvėjimo sąnaudos</t>
  </si>
  <si>
    <t>VII.26.</t>
  </si>
  <si>
    <t>Investicinio turto nusidėvėjimo sąnaudos</t>
  </si>
  <si>
    <t>VII.27.</t>
  </si>
  <si>
    <t>Kito ilgalaikio turto nusidėvėjimo sąnaudos</t>
  </si>
  <si>
    <t>EINAMOJO REMONTO IR APTARNAVIMO SĄNAUDOS</t>
  </si>
  <si>
    <t>VIII.1.</t>
  </si>
  <si>
    <t>VIII.2.</t>
  </si>
  <si>
    <t>Tinklų einamojo remonto, aptarnavimo sąnaudos</t>
  </si>
  <si>
    <t>VIII.3.</t>
  </si>
  <si>
    <t>Šilumos punktų einamojo remonto, aptarnavimo sąnaudos</t>
  </si>
  <si>
    <t>VIII.4.</t>
  </si>
  <si>
    <t>IT aptarnavimo sąnaudos</t>
  </si>
  <si>
    <t>VIII.5.</t>
  </si>
  <si>
    <t>VIII.6.</t>
  </si>
  <si>
    <t>Medžiagų, žaliavų sąnaudos gamybos objektams</t>
  </si>
  <si>
    <t>VIII.7.</t>
  </si>
  <si>
    <t>Medžiagų, žaliavų sąnaudos tinklams</t>
  </si>
  <si>
    <t>VIII.8.</t>
  </si>
  <si>
    <t>VIII.9.</t>
  </si>
  <si>
    <t>VIII.10.</t>
  </si>
  <si>
    <t>VIII.11.</t>
  </si>
  <si>
    <t>VIII.12.</t>
  </si>
  <si>
    <t>Nuotolinės duomenų nuskaitymo ir perdavimo sistemos priežiūros sąnaudos</t>
  </si>
  <si>
    <t>VIII.13.</t>
  </si>
  <si>
    <t>Patalpų (ne administracinių) remonto, aptarnavimo sąnaudos</t>
  </si>
  <si>
    <t>VIII.14.</t>
  </si>
  <si>
    <t>Rezervinio kuro saugojimo, atnaujinimo ir įsigijimo sąnaudos</t>
  </si>
  <si>
    <t>VIII.15.</t>
  </si>
  <si>
    <t>VIII.16.</t>
  </si>
  <si>
    <t>VIII.17.</t>
  </si>
  <si>
    <t>VIII.18.</t>
  </si>
  <si>
    <t>VIII.19.</t>
  </si>
  <si>
    <t>VIII.20.</t>
  </si>
  <si>
    <t>VIII.21.</t>
  </si>
  <si>
    <t>VIII.22.</t>
  </si>
  <si>
    <t>Kitos einamojo remonto ir aptarnavimo sąnaudos</t>
  </si>
  <si>
    <t>PERSONALO SĄNAUDOS</t>
  </si>
  <si>
    <t>IX.1.</t>
  </si>
  <si>
    <t>IX.2.</t>
  </si>
  <si>
    <t>IX.3.</t>
  </si>
  <si>
    <t>Papildomo darbuotojų draudimo sąnaudos</t>
  </si>
  <si>
    <t>IX.4.</t>
  </si>
  <si>
    <t>IX.5.</t>
  </si>
  <si>
    <t>IX.6.</t>
  </si>
  <si>
    <t>IX.7.</t>
  </si>
  <si>
    <t>IX.8.</t>
  </si>
  <si>
    <t>Administracijos DU sąnaudos</t>
  </si>
  <si>
    <t>IX.9.</t>
  </si>
  <si>
    <t>Kitos su personalu susijusios sąnaudos</t>
  </si>
  <si>
    <t>MOKESČIŲ SĄNAUDOS</t>
  </si>
  <si>
    <t>X.1.</t>
  </si>
  <si>
    <t>Žemės mokesčio sąnaudos</t>
  </si>
  <si>
    <t>X.2.</t>
  </si>
  <si>
    <t>Nekilnojamo turto mokesčio sąnaudos</t>
  </si>
  <si>
    <t>X.3.</t>
  </si>
  <si>
    <t>X.4.</t>
  </si>
  <si>
    <t>X.5.</t>
  </si>
  <si>
    <t>X.6.</t>
  </si>
  <si>
    <t>X.7.</t>
  </si>
  <si>
    <t>Kitų mokesčių valstybei sąnaudos</t>
  </si>
  <si>
    <t>FINANSINĖS SĄNAUDOS</t>
  </si>
  <si>
    <t>XI.1.</t>
  </si>
  <si>
    <t>XI.2.</t>
  </si>
  <si>
    <t>XI.3.</t>
  </si>
  <si>
    <t>Neigiamos mokėtinų ir gautinų sumų perkainojimo įtakos sąnaudos</t>
  </si>
  <si>
    <t>XI.4.</t>
  </si>
  <si>
    <t>Kitos finansinės sąnaudos</t>
  </si>
  <si>
    <t>ADMINISTRACINĖS SĄNAUDOS</t>
  </si>
  <si>
    <t>XII.1.</t>
  </si>
  <si>
    <t>XII.2.</t>
  </si>
  <si>
    <t>XII.3.</t>
  </si>
  <si>
    <t>XII.4.</t>
  </si>
  <si>
    <t>Pašto, pasiuntinių paslaugos</t>
  </si>
  <si>
    <t>XII.5.</t>
  </si>
  <si>
    <t>XII.6.</t>
  </si>
  <si>
    <t>XII.7.</t>
  </si>
  <si>
    <t>Profesinė literatūra, spauda</t>
  </si>
  <si>
    <t>XII.8.</t>
  </si>
  <si>
    <t>XII.9.</t>
  </si>
  <si>
    <t>XII.10.</t>
  </si>
  <si>
    <t>Kitos administravimo sąnaudos</t>
  </si>
  <si>
    <t>RINKODAROS IR PARDAVIMŲ SĄNAUDOS</t>
  </si>
  <si>
    <t>XIII.1.</t>
  </si>
  <si>
    <t>Reklamos paslaugoms (produktams) sąnaudos</t>
  </si>
  <si>
    <t>XIII.2.</t>
  </si>
  <si>
    <t>XIII.3.</t>
  </si>
  <si>
    <t>Prekės ženklo, įvaizdžio sąnaudos</t>
  </si>
  <si>
    <t>XIII.4.</t>
  </si>
  <si>
    <t>Rinkos tyrimų sąnaudos</t>
  </si>
  <si>
    <t>XIII.5.</t>
  </si>
  <si>
    <t>Sąskaitų vartotojams parengimo, pateikimo sąnaudos</t>
  </si>
  <si>
    <t>XIII.6.</t>
  </si>
  <si>
    <t>XIII.7.</t>
  </si>
  <si>
    <t>Reprezentacijos sąnaudos</t>
  </si>
  <si>
    <t>XIII.8.</t>
  </si>
  <si>
    <t>Švietimo ir konsultavimo sąnaudos1</t>
  </si>
  <si>
    <t>XIII.9.</t>
  </si>
  <si>
    <t>Kitos rinkodaros, pardavimų sąnaudos (nurodyti)</t>
  </si>
  <si>
    <t>ŠILUMOS ŪKIO TURTO NUOMOS, KONCESIJOS SĄNAUDOS</t>
  </si>
  <si>
    <t>XIV.1.</t>
  </si>
  <si>
    <t>Šilumos ūkio turto nuomos, koncesijos sąnaudos</t>
  </si>
  <si>
    <t>XIV.2.</t>
  </si>
  <si>
    <t>Kitos sąnaudos, susijusios su šilumos ūkio turto nuoma, koncesija</t>
  </si>
  <si>
    <t>XV.</t>
  </si>
  <si>
    <t>KITOS PASTOVIOSIOS SĄNAUDOS</t>
  </si>
  <si>
    <t>XV.1.</t>
  </si>
  <si>
    <t>XV.2.</t>
  </si>
  <si>
    <t>XV.3.</t>
  </si>
  <si>
    <t>XV.4.</t>
  </si>
  <si>
    <t>XV.5.</t>
  </si>
  <si>
    <t>XV.6.</t>
  </si>
  <si>
    <t>Skolų išieškojimo sąnaudos</t>
  </si>
  <si>
    <t>XV.7.</t>
  </si>
  <si>
    <t>Narystės, stojamųjų įmokų sąnaudos</t>
  </si>
  <si>
    <t>XV.8.</t>
  </si>
  <si>
    <t>XV.9.</t>
  </si>
  <si>
    <t>Nurašytų atsiskaitomųjų karšto vandens apskaitos prietaisų sąnaudos</t>
  </si>
  <si>
    <t>XV.10.</t>
  </si>
  <si>
    <t>Labdara, parama, švietimas</t>
  </si>
  <si>
    <t>XV.11.</t>
  </si>
  <si>
    <t>Beviltiškos skolos</t>
  </si>
  <si>
    <t>XV.12.</t>
  </si>
  <si>
    <t>XV.13.</t>
  </si>
  <si>
    <t>Tantjemos</t>
  </si>
  <si>
    <t>XV.14.</t>
  </si>
  <si>
    <t>Rezervinės galios įsigijimo sąnaudos</t>
  </si>
  <si>
    <t>XV.15.</t>
  </si>
  <si>
    <t>Kitos pastoviosios sąnaudos - paskirstomos</t>
  </si>
  <si>
    <t>XV.16.</t>
  </si>
  <si>
    <t>Kitos pastoviosios sąnaudos - nepaskirstomos</t>
  </si>
  <si>
    <t>RVA 5 pr.</t>
  </si>
  <si>
    <t>Sąnaudų grupės ir pogrupio numeris pagal RVA 5 priedą</t>
  </si>
  <si>
    <t>Sąnaudų grupės ir pogrupio pavadinimas pagal RVA 5 priedą</t>
  </si>
  <si>
    <t>DK sąnaudų sąskaitų ir/arba dimensijų (arba jų kombinacijų) kuriose ataskaitiniu laikotarpiu apskaitytos B stulpelyje nurodyto sąnaudų pogrupio sąnaudos, numeriai ir/arba pavadinimai ARBA nuoroda į RAS aprašo dalį, kurioje pateikiama tokia informacija.</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</si>
  <si>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</si>
  <si>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</si>
  <si>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Sąnaudų grupavimo koregavimai, skirti atskleisti:</t>
  </si>
  <si>
    <t>1) DK ir RVA sąnaudų grupių sąsajų, nurodytų RAS apraše korekcijas (jei tokios atliktos ruošiant ataskaitinio laikotarpio RVA). Jei sąsajos atitinka RAS aprašą, koregavimai neatliekami.</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</si>
  <si>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</si>
  <si>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K1 ir K2 koregavimuose atskleidžiamas turto nusidėvėjimo sąnaudų koregavimas, t.y. (K1) buhalterinių nusidėvėjimo sąnaudų eliminavimas ir (K2) perskaičiuotų RAS nusidėvėjimo sąnaudų įkėlimas.</t>
  </si>
  <si>
    <t>Bendru atveju, kitų koregavimų stulpelių (išskyrus K1 ir K2) suma turi būti lygi nuliui.</t>
  </si>
  <si>
    <t>Įterpiama tiek koregavimų stulpelių, kiek reikalinga koregavimams atskleisti.</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</si>
  <si>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</si>
  <si>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</si>
  <si>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</si>
  <si>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</si>
  <si>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Reguliuojamosios veiklos ataskaitų patikros techninės užduoties 3.3 priedas</t>
  </si>
  <si>
    <t>NEPASKIRSTOMŲ SĄNAUDŲ SUVESTINĖ</t>
  </si>
  <si>
    <t>NEPASKIRSTOMŲ SĄNAUDŲ POGRUPIS</t>
  </si>
  <si>
    <t>DK SĄSKAITOS</t>
  </si>
  <si>
    <t>NEPASKIRSTOMŲ SĄNAUDŲ SUMA</t>
  </si>
  <si>
    <t>RVA SĄNAUDŲ  POGRUPIS</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</si>
  <si>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</si>
  <si>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</si>
  <si>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</si>
  <si>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</si>
  <si>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</si>
  <si>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</si>
  <si>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XI.1, XI.2., XI.4</t>
  </si>
  <si>
    <t>6. Reprezentacinės sąnaudos, sudarančios daugiau kaip 0,1 proc. atskiro reguliuojamų kainų verslo vieneto sąnaudų, nurodytų Aprašo 28.8–28.15 papunkčiuose</t>
  </si>
  <si>
    <t>7. Reklamos, rinkodaros sąnaudos ir sąnaudos, susijusios su įmonės įvaizdžio kūrimo tikslais, išskyrus vadovaujantis teisės aktais privalomas informavimo veiklos sąnaudas bei Įmonės tinklalapio palaikymą</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</si>
  <si>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</si>
  <si>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</si>
  <si>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</si>
  <si>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</si>
  <si>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</si>
  <si>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</si>
  <si>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</si>
  <si>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</si>
  <si>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</si>
  <si>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</si>
  <si>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</si>
  <si>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</si>
  <si>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13. Koncesijos, šilumos ūkio turto nuomos užmokesčių (mokesčių) sąnaudos, nesusijusios su reguliuojamų kainų paslaugų (produktų) teikimu, t. y. sąnaudos, kurios nebūtų susidariusios, jeigu reguliuojamą veiklą vykdytų turto savininkas</t>
  </si>
  <si>
    <t>X.1., XIV.2.</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</si>
  <si>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</si>
  <si>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</si>
  <si>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</si>
  <si>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Kitos nepaskirstomos sąnaudos</t>
  </si>
  <si>
    <t>Kitos nepaskirstomos sąnaudos (Darbo užmokesčio)</t>
  </si>
  <si>
    <t>IX.1., IX.2.</t>
  </si>
  <si>
    <t>Kitos nepaskirstomos sąnaudos (Turto)</t>
  </si>
  <si>
    <t>Nepaskirstomų sąnaudų pogrupis pagal Aprašo 41 punkto papunktį.</t>
  </si>
  <si>
    <t>DK sąnaudų sąskaitų, kuriose apskaitomos konkrečios nepaskirstomos sąnaudos, numeriai (nurodoma ir tais atvejais, kai D stulpelio reikšmė lygi 0)</t>
  </si>
  <si>
    <t>Ataskaitinio laikotarpio nepaskirstomų sąnaudų suma, atitinkanti DK ir RVA priedų duomenis.</t>
  </si>
  <si>
    <t>RVA sąnaudų pogrupis (-iai), kur ataskaitiniu laikotarpiu apskaitytos nepaskirstomos sąnaudos.</t>
  </si>
  <si>
    <t>RVA priedai, su kurių duomenimis turi sutapti D stulpelio duomenys.</t>
  </si>
  <si>
    <t>Reguliuojamosios veiklos ataskaitų patikros techninės užduoties 3.4 priedas</t>
  </si>
  <si>
    <t>PIRMINIO PRISKYRIMO SUVESTINĖ</t>
  </si>
  <si>
    <t>SĄNAUDŲ KATEGORIJA</t>
  </si>
  <si>
    <t>SĄNAUDŲ PIRMINIS PRISKYRIMAS</t>
  </si>
  <si>
    <t>DK (DIMENSIJOS) SĄSAJA</t>
  </si>
  <si>
    <t>KC ataskaita</t>
  </si>
  <si>
    <t>Tiesioginės sąnaudos</t>
  </si>
  <si>
    <t>Pagal Sistemos aprašo 3 priedą</t>
  </si>
  <si>
    <t>RVA 6 PRIEDAS</t>
  </si>
  <si>
    <t>Šilumos (produkto) gamyba - kogeneracija'</t>
  </si>
  <si>
    <t>Šilumos poreikio piko pajėgumų ir rezervinės galios užtikrinimas - katilinės</t>
  </si>
  <si>
    <t>Darbo sąnaudų perskirstymas pagal faktiškai dirbtą laiką veiklose</t>
  </si>
  <si>
    <t>Šilumos poreikio piko pajėgumų ir rezervinės galios užtikrinimas - kogeneracija</t>
  </si>
  <si>
    <t>Šilumos perdavimo VV</t>
  </si>
  <si>
    <t xml:space="preserve">Balansavimas centralizuoto šilumos tiekimo sistemoje </t>
  </si>
  <si>
    <t>Neatsiskaitomųjų šilumos apskaitos prietaisų aptarnavimo veiklos VV</t>
  </si>
  <si>
    <t xml:space="preserve">... paslauga (produktas) </t>
  </si>
  <si>
    <t>Pastatų šildymo ir karšto vandens sistemų einamoji priežiūra</t>
  </si>
  <si>
    <t>Pastatų šildymo ir karšto vandens sistemų rekonstrukcija</t>
  </si>
  <si>
    <t>Prekybos apyvartiniais taršos leidimais ir su ja susijusios veiklos VV</t>
  </si>
  <si>
    <t>Kitos reguliuojamosios veiklos VV</t>
  </si>
  <si>
    <t>Vanduo</t>
  </si>
  <si>
    <t>Nereguliuojamosios veiklos VV</t>
  </si>
  <si>
    <t>Kita 1</t>
  </si>
  <si>
    <t>Kita 2</t>
  </si>
  <si>
    <t>Kita 3</t>
  </si>
  <si>
    <t>Kita 4</t>
  </si>
  <si>
    <t>Netiesioginės sąnaudos</t>
  </si>
  <si>
    <t xml:space="preserve">Netiesioginės sąnaudos paskirstomos paslaugoms nenaudojant sąnaudų centrų </t>
  </si>
  <si>
    <t>RVA 7-8 PRIEDAS</t>
  </si>
  <si>
    <t>Bendrosios sąnaudos</t>
  </si>
  <si>
    <t>RVA 11 PRIEDAS</t>
  </si>
  <si>
    <t>Nepaskirstomos sąnaudos</t>
  </si>
  <si>
    <t>RVA 5 PRIEDAS</t>
  </si>
  <si>
    <t>Nepriskirta*</t>
  </si>
  <si>
    <t xml:space="preserve"> </t>
  </si>
  <si>
    <t>(netaikoma)</t>
  </si>
  <si>
    <t>RVA 6</t>
  </si>
  <si>
    <t>RVA 7</t>
  </si>
  <si>
    <t>RVA 11</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</si>
  <si>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</si>
  <si>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</si>
  <si>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Tiesioginėms sąnaudoms: paslaugų sąrašas nurodomas kiekvienos Centralizuoto šilumos tiekimo (CŠT) sistemos lygmeniu.</t>
  </si>
  <si>
    <t>Netiesioginėms sąnaudoms: sąnaudos, kurių paskirstymui naudojami skirtingi paskirstymo kriterijai, turi būti atskleidžiamos atskirose eilutėse.</t>
  </si>
  <si>
    <t>Įmonė gali įsiterpti papildomų eilučių, kiek tai reikalinga pirminio priskyrimo informacijai atskleisti.</t>
  </si>
  <si>
    <t>Bendru atveju turi atitikti RAS aprašo informaciją.</t>
  </si>
  <si>
    <t>DK sąnaudų sąskaitų ir/arba dimensijų (arba jų kombinacijų) numeriai, naudojami Įmonės apskaitoje pirminiam sąnaudų priskyrimui ARBA nuoroda į RAS aprašo dalį, kurioje pateikiama tokia informacija.</t>
  </si>
  <si>
    <t>1 pvz., Įmonės, naudojančios DK dimensijas, pateikia DK ir/ arba DK dimensijų (pvz., kaštų centrų, vidinių padalinių) numerius</t>
  </si>
  <si>
    <t>2 pvz., Įmonės, nenaudojančios DK dimensijų, pateikia DK sąskaitų numerius</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</si>
  <si>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</si>
  <si>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</si>
  <si>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Sąnaudų priskyrimo koregavimai, skirti atskleisti:</t>
  </si>
  <si>
    <t>1) sąnaudų pirminio priskyrimo korekcijas (jei tokios atliktos ruošiant ataskaitinio laikotarpio RVA). Jei pirminis priskyrimas atitinka RAS aprašą, koregavimai neatliekami.</t>
  </si>
  <si>
    <t>K1, K2 koregavimuose atskleidžiamas turto nusivėbėjimo sąnaudų koregavimas, t.y. (K1) buhalterinių turto nusidėvėjimo sąnaudų eliminavimas ir (K2) perskaičiuotų RAS turto nusidėvėjimo sąnaudų įkėlimas</t>
  </si>
  <si>
    <t>Bendru atveju koregavimų stulpelių (išskyrus K1 ir K2) suma turi būti lygi nuliui.</t>
  </si>
  <si>
    <t>Koregavimai nėra skirti netiesioginių sąnaudų galutiniam paskirstymui paslaugoms (tam skirtas 3.5 priedas).</t>
  </si>
  <si>
    <t>Stulpelių D ir E suma</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</si>
  <si>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</si>
  <si>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</si>
  <si>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</si>
  <si>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Reguliuojamosios veiklos ataskaitų patikros techninės užduoties 3.5 priedas</t>
  </si>
  <si>
    <t>PASKIRSTYMO KRITERIJŲ PATIKRA</t>
  </si>
  <si>
    <t>A DALIS. PASKIRSTYMO KRITERIJŲ SĄRAŠAS</t>
  </si>
  <si>
    <t>SĄNAUDŲ CENTRAS</t>
  </si>
  <si>
    <t>SĄNAUDŲ CENTRO VIDINĖ VEIKLA</t>
  </si>
  <si>
    <t>PASKIRSTYMO KRITERIJUS IR MATO VNT.</t>
  </si>
  <si>
    <t>PASKIRSTYMO KRITERIJAUS REIKŠMĖ, IŠ VISO</t>
  </si>
  <si>
    <t>PASKIRSTYMO KRITERIJAUS REIKŠMĖ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</si>
  <si>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</si>
  <si>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</si>
  <si>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</si>
  <si>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</si>
  <si>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</si>
  <si>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</si>
  <si>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</si>
  <si>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</si>
  <si>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</si>
  <si>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</si>
  <si>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</si>
  <si>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</si>
  <si>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</si>
  <si>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TERMOFIKATO PARDAVIMAS</t>
  </si>
  <si>
    <t xml:space="preserve">... PASLAUGA (PRODUKTAS)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</si>
  <si>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</si>
  <si>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</si>
  <si>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</si>
  <si>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</si>
  <si>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</si>
  <si>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</si>
  <si>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</si>
  <si>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B DALIS. PASKIRSTYMO PATIKRINIMAS</t>
  </si>
  <si>
    <t>SĄNAUDŲ SUMA IŠ VISO</t>
  </si>
  <si>
    <t>SĄNAUDŲ SUMA KONKREČIAI PASLAUGAI</t>
  </si>
  <si>
    <t>RVA 8 PR.</t>
  </si>
  <si>
    <t>RVA 11 PR.</t>
  </si>
  <si>
    <t>RVA 8</t>
  </si>
  <si>
    <t>Įmonės naudojamas sąnaudų centrų (netiesiogiai skirstomų sąnaudų grupių) sąrašas. Papildomai atskira eilute nurodomos Bendrosios sąnaudos.</t>
  </si>
  <si>
    <t>Netiesioginių sąnaudų atveju, sąnaudos, kurių paskirstymui naudojami skirtingi paskirstymo kriterijai, turi būti atskleidžiamos atskirose eilutėse.</t>
  </si>
  <si>
    <t>Turi atitikti RAS aprašo informaciją.</t>
  </si>
  <si>
    <t>Įmonės ataskaitiniu laikotarpiu naudotų paskirstymo kriterijų sąrašas: pavadinimas ir mato vienetas.</t>
  </si>
  <si>
    <t>Turi atitikti kartu su RVA teikiamo Paskirstymo kriterijų sąrašo informaciją.</t>
  </si>
  <si>
    <t>Įmonės ataskaitiniu laikotarpiu naudotų paskirstymo kriterijų suminės reikšmės.</t>
  </si>
  <si>
    <t>Turi sutapti su D stulpelių suma.</t>
  </si>
  <si>
    <t xml:space="preserve">Įmonės ataskaitiniu laikotarpiu naudotų paskirstymo kriterijų reikšmės kiekvienai paslaugai konkrečioje sistemoje. </t>
  </si>
  <si>
    <t>Paslaugų sąrašas detalizuojamas kiekvienos Centralizuoto šilumos tiekimo (CŠT) sistemos lygmeniu.</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</si>
  <si>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</si>
  <si>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</si>
  <si>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</si>
  <si>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Turi atitikti E stulpelio dalį, lygią D stulelyje nurodytai paskirstymo kriterijaus reikšmei (F = E ÷ C × D)</t>
  </si>
  <si>
    <t>F stulpelio duomenys paslaugų ir sistemų lygmeniu turi sutapti su RVA duomenimis.</t>
  </si>
  <si>
    <t>ILGALAIKIO TURTO VERTĖS IR NUSIDĖVĖJIMO (AMORTIZACIJOS) ATASKAITA</t>
  </si>
  <si>
    <t>2.3.1. procedūra</t>
  </si>
  <si>
    <t>2.3.2. procedūra</t>
  </si>
  <si>
    <t>Inventorinis numeris</t>
  </si>
  <si>
    <t>Pogrupis</t>
  </si>
  <si>
    <t>Pogrupis RVA</t>
  </si>
  <si>
    <t>Pirminis priskyrimas</t>
  </si>
  <si>
    <t>Pirminis priskyrimas (kategorija)</t>
  </si>
  <si>
    <t>Įvedimo į eksploataciją data</t>
  </si>
  <si>
    <t>Taikymo kainoje data</t>
  </si>
  <si>
    <t>Rekonstrukcijos ir remontų, didinančių turto vertę, atlikimo data</t>
  </si>
  <si>
    <t>Nudėvėjimo (eksploat.) laikotarpis</t>
  </si>
  <si>
    <r>
      <t>Bendrosios veiklos turtas</t>
    </r>
    <r>
      <rPr>
        <vertAlign val="superscript"/>
        <sz val="10"/>
        <rFont val="Arial"/>
        <family val="2"/>
      </rPr>
      <t>5</t>
    </r>
  </si>
  <si>
    <r>
      <t>Pagal koncesijos nuomos sutartį valdomas turtas</t>
    </r>
    <r>
      <rPr>
        <vertAlign val="superscript"/>
        <sz val="10"/>
        <rFont val="Arial"/>
        <family val="2"/>
      </rPr>
      <t>6</t>
    </r>
  </si>
  <si>
    <t>Suderinimo data ir nutarimo Nr.</t>
  </si>
  <si>
    <t>Ataskaitinio laikotarpio pabaigai</t>
  </si>
  <si>
    <t>Per laikotarpį</t>
  </si>
  <si>
    <t>Nudėvėjimo laikotarpis
RVA</t>
  </si>
  <si>
    <t>Nudėvėjimo laikotarpis
RAS apraše (A7 priedas)</t>
  </si>
  <si>
    <t>Ar sutampa?</t>
  </si>
  <si>
    <t>Paaiškinimas</t>
  </si>
  <si>
    <t>Metinis nusidėvėjim. (leidžiamos priskirti turto vertės)</t>
  </si>
  <si>
    <t>Metinis nusidėvėjim. (draudžiamos priskirti turto vertės)</t>
  </si>
  <si>
    <t>Įsigijimo vertė</t>
  </si>
  <si>
    <t>Nusidėvėjimo pradžia</t>
  </si>
  <si>
    <t>Nurašymo data</t>
  </si>
  <si>
    <t>Įsigytas turtas</t>
  </si>
  <si>
    <t>Nurašytas turtas</t>
  </si>
  <si>
    <t>Nusidėvėjimo laikotarpis mėnesiais</t>
  </si>
  <si>
    <t>Dėvėjosi iki metų pradžios</t>
  </si>
  <si>
    <t>Dėvėjosi per metus</t>
  </si>
  <si>
    <t>Dėvėjosi iki metų pabaigos</t>
  </si>
  <si>
    <t>Mėnesinis nusidėvėjimas</t>
  </si>
  <si>
    <t>Metinis nusidėvėjimas per metus</t>
  </si>
  <si>
    <t>Kontrolė</t>
  </si>
  <si>
    <t>Didintas įstatinis kapitalas</t>
  </si>
  <si>
    <t>metai</t>
  </si>
  <si>
    <t>Taip/Ne</t>
  </si>
  <si>
    <t>Per 2022</t>
  </si>
  <si>
    <t>10'</t>
  </si>
  <si>
    <t>data</t>
  </si>
  <si>
    <t>T/F</t>
  </si>
  <si>
    <t>mėn.</t>
  </si>
  <si>
    <t>+</t>
  </si>
  <si>
    <t>Apraše nėra reikalavimo normatyvos taikymui.</t>
  </si>
  <si>
    <t>Sutampa</t>
  </si>
  <si>
    <t>TS_1GAM-KAT</t>
  </si>
  <si>
    <t>TS_1GAM-KOG</t>
  </si>
  <si>
    <t>TS_1PIK-KAT</t>
  </si>
  <si>
    <t>TS_1PIK-KOG</t>
  </si>
  <si>
    <t>TS_2PER</t>
  </si>
  <si>
    <t>TS_2BAL</t>
  </si>
  <si>
    <t>TS_2TER</t>
  </si>
  <si>
    <t>TS_3MAŽ</t>
  </si>
  <si>
    <t>TS_4KVT</t>
  </si>
  <si>
    <t>TS_4KVG</t>
  </si>
  <si>
    <t>TS_4KVP</t>
  </si>
  <si>
    <t>TS_5NKVP</t>
  </si>
  <si>
    <t>TS_6SIP</t>
  </si>
  <si>
    <t>TS_6SIR</t>
  </si>
  <si>
    <t>TS_7ATL</t>
  </si>
  <si>
    <t>TS_8ELE</t>
  </si>
  <si>
    <t>TS_9KITA</t>
  </si>
  <si>
    <t>TS_9KITA2</t>
  </si>
  <si>
    <t>TS_9KITA3</t>
  </si>
  <si>
    <t>TS_9KITA4</t>
  </si>
  <si>
    <t>NS_1NS</t>
  </si>
  <si>
    <t>NS_2NS</t>
  </si>
  <si>
    <t>NS_3NS</t>
  </si>
  <si>
    <t>NS_4NS</t>
  </si>
  <si>
    <t>NS_5NS</t>
  </si>
  <si>
    <t>NS_6NS</t>
  </si>
  <si>
    <t>1NS</t>
  </si>
  <si>
    <t>2NS</t>
  </si>
  <si>
    <t>3NS</t>
  </si>
  <si>
    <t>4NS</t>
  </si>
  <si>
    <t>5NS</t>
  </si>
  <si>
    <t>6NS</t>
  </si>
  <si>
    <t>7NS</t>
  </si>
  <si>
    <t>8NS</t>
  </si>
  <si>
    <t>9NS</t>
  </si>
  <si>
    <t>10NS</t>
  </si>
  <si>
    <t>11NS</t>
  </si>
  <si>
    <t>12NS</t>
  </si>
  <si>
    <t>13NS</t>
  </si>
  <si>
    <t>14NS</t>
  </si>
  <si>
    <t>15NS</t>
  </si>
  <si>
    <t>NS - Šilumos infrastruktūros aptarnavimas</t>
  </si>
  <si>
    <t>Netiesioginis_turtas</t>
  </si>
  <si>
    <t>Šilumos infrastruktūros aptarnavimas</t>
  </si>
  <si>
    <t>Infrastruktūros valdymas</t>
  </si>
  <si>
    <t>Tiesiogiai paslaugoms priskita ilgalaikio turto vertė, Eur</t>
  </si>
  <si>
    <t>Netaikoma, -</t>
  </si>
  <si>
    <t>Administracija</t>
  </si>
  <si>
    <t>Daugiabučių n.adm. ir past.pr. t.</t>
  </si>
  <si>
    <t>Vandens tiek. ir nuotekų tvark. t.</t>
  </si>
  <si>
    <t>Šilumos gamybos t.</t>
  </si>
  <si>
    <t>Energetikos t.</t>
  </si>
  <si>
    <t>Vandens technologijai perdavimo paslaugai išskyrimas</t>
  </si>
  <si>
    <t>Pelenų tvarkymo sąnaudų išskyrimas</t>
  </si>
  <si>
    <t>Nepaskirstomų vandens sąnaudų atskyrimas</t>
  </si>
  <si>
    <t>Mokesčio už padidintą taršą perkėlimas į nepaskirstomas</t>
  </si>
  <si>
    <t>VERT mokesčio sąnaudų perkėlimas iš Gamybos į Perdavimo paslaugą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</si>
</sst>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L_t_-;\-* #,##0.00\ _L_t_-;_-* &quot;-&quot;??\ _L_t_-;_-@_-"/>
    <numFmt numFmtId="167" formatCode="_-* #,##0\ _L_t_-;\-* #,##0\ _L_t_-;_-* &quot;-&quot;??\ _L_t_-;_-@_-"/>
    <numFmt numFmtId="168" formatCode="#,##0;\-#,##0;\-"/>
    <numFmt numFmtId="169" formatCode="_(* #,##0.00_);_(* \(#,##0.00\);_(* &quot;-&quot;??_);_(@_)"/>
    <numFmt numFmtId="173" formatCode="#,##0\ ;\-#,##0\ ;\-\ "/>
    <numFmt numFmtId="174" formatCode="#,##0\ ;\-#,##0\ ;\-"/>
    <numFmt numFmtId="175" formatCode="#,##0.00\ ;\-#,##0.00\ ;\-"/>
    <numFmt numFmtId="176" formatCode="#,##0.00\ ;\-#,##0.00\ ;\-\ "/>
  </numFmts>
  <fonts count="3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u/>
      <sz val="11"/>
      <color theme="10"/>
      <name val="Calibri"/>
      <family val="2"/>
      <charset val="186"/>
    </font>
    <font>
      <u/>
      <sz val="10"/>
      <color theme="10"/>
      <name val="Arial"/>
      <family val="2"/>
    </font>
    <font>
      <sz val="10"/>
      <name val="Arial"/>
      <family val="2"/>
    </font>
    <font>
      <i/>
      <sz val="10"/>
      <color theme="1"/>
      <name val="Arial"/>
      <family val="2"/>
    </font>
    <font>
      <sz val="11"/>
      <name val="Times New Roman"/>
      <family val="1"/>
      <charset val="186"/>
    </font>
    <font>
      <vertAlign val="superscript"/>
      <sz val="10"/>
      <color rgb="FFFF0000"/>
      <name val="Arial"/>
      <family val="2"/>
    </font>
    <font>
      <sz val="10"/>
      <name val="Arial"/>
      <family val="2"/>
      <charset val="186"/>
    </font>
    <font>
      <sz val="10"/>
      <color theme="1"/>
      <name val="Arial"/>
      <family val="2"/>
      <charset val="186"/>
    </font>
    <font>
      <sz val="10"/>
      <color rgb="FFFF0000"/>
      <name val="Arial"/>
      <family val="2"/>
    </font>
    <font>
      <b/>
      <sz val="10"/>
      <name val="Arial"/>
      <family val="2"/>
    </font>
    <font>
      <sz val="10"/>
      <color theme="0" tint="-0.499984740745262"/>
      <name val="Arial"/>
      <family val="2"/>
    </font>
    <font>
      <sz val="11"/>
      <color theme="1"/>
      <name val="Calibri"/>
      <family val="2"/>
      <charset val="186"/>
      <scheme val="minor"/>
    </font>
    <font>
      <sz val="8"/>
      <color rgb="FF000000"/>
      <name val="Times New Roman"/>
      <family val="1"/>
      <charset val="186"/>
    </font>
    <font>
      <sz val="7"/>
      <color rgb="FF000000"/>
      <name val="Times New Roman"/>
      <family val="1"/>
      <charset val="186"/>
    </font>
    <font>
      <b/>
      <sz val="10"/>
      <color rgb="FFFF0000"/>
      <name val="Arial"/>
      <family val="2"/>
    </font>
    <font>
      <b/>
      <sz val="8"/>
      <name val="Arial"/>
      <family val="2"/>
    </font>
    <font>
      <sz val="8"/>
      <name val="Arial"/>
      <family val="2"/>
    </font>
    <font>
      <sz val="8"/>
      <color rgb="FFFF0000"/>
      <name val="Arial"/>
      <family val="2"/>
    </font>
    <font>
      <sz val="10"/>
      <color indexed="8"/>
      <name val="Arial"/>
      <family val="2"/>
    </font>
    <font>
      <sz val="10"/>
      <color rgb="FF000000"/>
      <name val="Arial"/>
      <family val="2"/>
    </font>
    <font>
      <vertAlign val="superscript"/>
      <sz val="10"/>
      <name val="Arial"/>
      <family val="2"/>
    </font>
    <font>
      <b/>
      <sz val="10"/>
      <color rgb="FF000000"/>
      <name val="Arial"/>
      <family val="2"/>
    </font>
    <font>
      <b/>
      <sz val="10"/>
      <color theme="0" tint="-0.499984740745262"/>
      <name val="Arial"/>
      <family val="2"/>
    </font>
    <font>
      <b/>
      <sz val="10"/>
      <color indexed="8"/>
      <name val="Arial"/>
      <family val="2"/>
    </font>
    <font>
      <sz val="8"/>
      <color theme="3" tint="-0.249977111117893"/>
      <name val="Arial"/>
      <family val="2"/>
    </font>
    <font>
      <b/>
      <sz val="8"/>
      <color theme="3" tint="-0.249977111117893"/>
      <name val="Arial"/>
      <family val="2"/>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AEA"/>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24">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0" fontId="1" fillId="0" borderId="0"/>
    <xf numFmtId="0" fontId="10" fillId="0" borderId="0"/>
    <xf numFmtId="0" fontId="15" fillId="0" borderId="0"/>
    <xf numFmtId="0" fontId="16" fillId="0" borderId="0">
      <alignment horizontal="right" vertical="top"/>
    </xf>
    <xf numFmtId="0" fontId="17" fillId="0" borderId="0">
      <alignment horizontal="left" vertical="top"/>
    </xf>
    <xf numFmtId="169" fontId="1" fillId="0" borderId="0" applyFont="0" applyFill="0" applyBorder="0" applyAlignment="0" applyProtection="0"/>
    <xf numFmtId="0" fontId="15" fillId="0" borderId="0"/>
    <xf numFmtId="0" fontId="15" fillId="0" borderId="0"/>
    <xf numFmtId="0" fontId="16" fillId="0" borderId="0">
      <alignment horizontal="left" vertical="top"/>
    </xf>
    <xf numFmtId="0" fontId="16" fillId="0" borderId="0">
      <alignment horizontal="righ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cellStyleXfs>
  <cellXfs count="293">
    <xf numFmtId="0" fontId="0" fillId="0" borderId="0" xfId="0"/>
    <xf numFmtId="0" fontId="2" fillId="2" borderId="0" xfId="0" applyFont="1" applyFill="1"/>
    <xf numFmtId="0" fontId="3" fillId="2" borderId="0" xfId="0" applyFont="1" applyFill="1"/>
    <xf numFmtId="0" fontId="5" fillId="2" borderId="1" xfId="2" applyFont="1" applyFill="1" applyBorder="1" applyAlignment="1" applyProtection="1">
      <alignment horizontal="center" vertical="center"/>
    </xf>
    <xf numFmtId="0" fontId="3" fillId="2" borderId="0" xfId="0" applyFont="1" applyFill="1" applyAlignment="1">
      <alignment horizontal="left" indent="1"/>
    </xf>
    <xf numFmtId="0" fontId="3" fillId="2" borderId="1" xfId="0" applyFont="1" applyFill="1" applyBorder="1" applyAlignment="1">
      <alignment horizontal="center"/>
    </xf>
    <xf numFmtId="0" fontId="3" fillId="2" borderId="0" xfId="0" applyFont="1" applyFill="1" applyAlignment="1">
      <alignment horizontal="center"/>
    </xf>
    <xf numFmtId="0" fontId="5" fillId="2" borderId="1" xfId="2" applyFont="1" applyFill="1" applyBorder="1" applyAlignment="1" applyProtection="1">
      <alignment horizontal="center"/>
    </xf>
    <xf numFmtId="0" fontId="3" fillId="2" borderId="1" xfId="0" applyFont="1" applyFill="1" applyBorder="1" applyAlignment="1">
      <alignment horizontal="left"/>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1" xfId="3" applyFont="1" applyFill="1" applyBorder="1" applyAlignment="1">
      <alignment horizontal="center" vertical="center" wrapText="1"/>
    </xf>
    <xf numFmtId="0" fontId="3" fillId="2" borderId="0" xfId="6" applyFont="1" applyFill="1" applyAlignment="1">
      <alignment horizontal="left"/>
    </xf>
    <xf numFmtId="0" fontId="14" fillId="2" borderId="0" xfId="6" applyFont="1" applyFill="1" applyAlignment="1">
      <alignment horizontal="left"/>
    </xf>
    <xf numFmtId="0" fontId="3" fillId="2" borderId="0" xfId="6" applyFont="1" applyFill="1"/>
    <xf numFmtId="0" fontId="2" fillId="2" borderId="0" xfId="6" applyFont="1" applyFill="1"/>
    <xf numFmtId="0" fontId="14" fillId="2" borderId="0" xfId="6" applyFont="1" applyFill="1"/>
    <xf numFmtId="0" fontId="3" fillId="2" borderId="0" xfId="6" applyFont="1" applyFill="1" applyAlignment="1">
      <alignment horizontal="center"/>
    </xf>
    <xf numFmtId="0" fontId="2" fillId="4" borderId="1" xfId="6" applyFont="1" applyFill="1" applyBorder="1" applyAlignment="1">
      <alignment horizontal="center" vertical="center" wrapText="1"/>
    </xf>
    <xf numFmtId="0" fontId="26" fillId="4" borderId="1" xfId="6" applyFont="1" applyFill="1" applyBorder="1" applyAlignment="1">
      <alignment horizontal="center" vertical="center" wrapText="1"/>
    </xf>
    <xf numFmtId="0" fontId="2" fillId="4" borderId="1" xfId="6" applyFont="1" applyFill="1" applyBorder="1" applyAlignment="1">
      <alignment horizontal="center" vertical="center"/>
    </xf>
    <xf numFmtId="0" fontId="26" fillId="4" borderId="1" xfId="6" applyFont="1" applyFill="1" applyBorder="1" applyAlignment="1">
      <alignment horizontal="center" vertical="center"/>
    </xf>
    <xf numFmtId="0" fontId="3" fillId="2" borderId="1" xfId="6" applyFont="1" applyFill="1" applyBorder="1" applyAlignment="1">
      <alignment vertical="center"/>
    </xf>
    <xf numFmtId="2" fontId="3" fillId="2" borderId="1" xfId="6" applyNumberFormat="1" applyFont="1" applyFill="1" applyBorder="1" applyAlignment="1">
      <alignment horizontal="center" vertical="center"/>
    </xf>
    <xf numFmtId="0" fontId="14" fillId="2" borderId="13" xfId="6" applyFont="1" applyFill="1" applyBorder="1" applyAlignment="1">
      <alignment vertical="center"/>
    </xf>
    <xf numFmtId="3" fontId="2" fillId="2" borderId="1" xfId="6" applyNumberFormat="1" applyFont="1" applyFill="1" applyBorder="1" applyAlignment="1">
      <alignment vertical="center"/>
    </xf>
    <xf numFmtId="168" fontId="3" fillId="2" borderId="1" xfId="6" applyNumberFormat="1" applyFont="1" applyFill="1" applyBorder="1" applyAlignment="1">
      <alignment horizontal="center" vertical="center"/>
    </xf>
    <xf numFmtId="168" fontId="3" fillId="2" borderId="1" xfId="6" applyNumberFormat="1" applyFont="1" applyFill="1" applyBorder="1" applyAlignment="1">
      <alignment vertical="center"/>
    </xf>
    <xf numFmtId="0" fontId="3" fillId="4" borderId="1" xfId="6" applyFont="1" applyFill="1" applyBorder="1" applyAlignment="1">
      <alignment horizontal="center"/>
    </xf>
    <xf numFmtId="0" fontId="3" fillId="4" borderId="1" xfId="6" applyFont="1" applyFill="1" applyBorder="1"/>
    <xf numFmtId="0" fontId="3" fillId="4" borderId="1" xfId="6" applyFont="1" applyFill="1" applyBorder="1" applyAlignment="1">
      <alignment horizontal="center" vertical="top" wrapText="1"/>
    </xf>
    <xf numFmtId="0" fontId="3" fillId="4" borderId="1" xfId="6" applyFont="1" applyFill="1" applyBorder="1" applyAlignment="1">
      <alignment horizontal="left" vertical="top" wrapText="1"/>
    </xf>
    <xf numFmtId="0" fontId="3" fillId="2" borderId="1" xfId="6" applyFont="1" applyFill="1" applyBorder="1" applyAlignment="1">
      <alignment horizontal="left" vertical="top" wrapText="1"/>
    </xf>
    <xf numFmtId="0" fontId="3" fillId="4" borderId="1" xfId="6" applyFont="1" applyFill="1" applyBorder="1" applyAlignment="1">
      <alignment horizontal="center" vertical="top"/>
    </xf>
    <xf numFmtId="0" fontId="3" fillId="2" borderId="1" xfId="6" applyFont="1" applyFill="1" applyBorder="1" applyAlignment="1">
      <alignment horizontal="left" vertical="top"/>
    </xf>
    <xf numFmtId="3" fontId="2" fillId="2" borderId="0" xfId="6" applyNumberFormat="1" applyFont="1" applyFill="1"/>
    <xf numFmtId="0" fontId="3" fillId="4" borderId="6" xfId="6" applyFont="1" applyFill="1" applyBorder="1" applyAlignment="1">
      <alignment horizontal="center" vertical="top" wrapText="1"/>
    </xf>
    <xf numFmtId="0" fontId="3" fillId="4" borderId="14" xfId="6" applyFont="1" applyFill="1" applyBorder="1" applyAlignment="1">
      <alignment horizontal="center" vertical="top" wrapText="1"/>
    </xf>
    <xf numFmtId="0" fontId="3" fillId="4" borderId="1" xfId="6" applyFont="1" applyFill="1" applyBorder="1" applyAlignment="1">
      <alignment vertical="center" wrapText="1"/>
    </xf>
    <xf numFmtId="0" fontId="2" fillId="4" borderId="1" xfId="6" applyFont="1" applyFill="1" applyBorder="1" applyAlignment="1">
      <alignment horizontal="right" vertical="center"/>
    </xf>
    <xf numFmtId="2" fontId="2" fillId="4" borderId="1" xfId="6" applyNumberFormat="1" applyFont="1" applyFill="1" applyBorder="1" applyAlignment="1">
      <alignment horizontal="right" vertical="center"/>
    </xf>
    <xf numFmtId="167" fontId="2" fillId="4" borderId="1" xfId="1" applyNumberFormat="1" applyFont="1" applyFill="1" applyBorder="1" applyAlignment="1">
      <alignment horizontal="right" vertical="center"/>
    </xf>
    <xf numFmtId="167" fontId="2" fillId="4" borderId="1" xfId="1" applyNumberFormat="1" applyFont="1" applyFill="1" applyBorder="1" applyAlignment="1">
      <alignment horizontal="left" vertical="center"/>
    </xf>
    <xf numFmtId="0" fontId="2" fillId="2" borderId="0" xfId="6" applyFont="1" applyFill="1" applyAlignment="1">
      <alignment horizontal="left"/>
    </xf>
    <xf numFmtId="0" fontId="26" fillId="2" borderId="0" xfId="6" applyFont="1" applyFill="1" applyAlignment="1">
      <alignment horizontal="left"/>
    </xf>
    <xf numFmtId="3" fontId="3" fillId="2" borderId="1" xfId="6" applyNumberFormat="1" applyFont="1" applyFill="1" applyBorder="1"/>
    <xf numFmtId="0" fontId="2" fillId="2" borderId="0" xfId="6" applyFont="1" applyFill="1" applyAlignment="1">
      <alignment horizontal="right"/>
    </xf>
    <xf numFmtId="0" fontId="2" fillId="2" borderId="10" xfId="6" applyFont="1" applyFill="1" applyBorder="1" applyAlignment="1">
      <alignment horizontal="center"/>
    </xf>
    <xf numFmtId="0" fontId="2" fillId="2" borderId="11" xfId="6" applyFont="1" applyFill="1" applyBorder="1"/>
    <xf numFmtId="0" fontId="3" fillId="2" borderId="11" xfId="6" applyFont="1" applyFill="1" applyBorder="1"/>
    <xf numFmtId="0" fontId="14" fillId="2" borderId="11" xfId="6" applyFont="1" applyFill="1" applyBorder="1"/>
    <xf numFmtId="0" fontId="3" fillId="2" borderId="12" xfId="6" applyFont="1" applyFill="1" applyBorder="1"/>
    <xf numFmtId="0" fontId="3" fillId="2" borderId="5" xfId="6" applyFont="1" applyFill="1" applyBorder="1" applyAlignment="1">
      <alignment horizontal="center"/>
    </xf>
    <xf numFmtId="0" fontId="3" fillId="2" borderId="6" xfId="6" applyFont="1" applyFill="1" applyBorder="1"/>
    <xf numFmtId="0" fontId="3" fillId="2" borderId="7" xfId="6" applyFont="1" applyFill="1" applyBorder="1" applyAlignment="1">
      <alignment horizontal="center"/>
    </xf>
    <xf numFmtId="0" fontId="3" fillId="2" borderId="8" xfId="6" applyFont="1" applyFill="1" applyBorder="1"/>
    <xf numFmtId="0" fontId="14" fillId="2" borderId="8" xfId="6" applyFont="1" applyFill="1" applyBorder="1"/>
    <xf numFmtId="0" fontId="3" fillId="2" borderId="9" xfId="6" applyFont="1" applyFill="1" applyBorder="1"/>
    <xf numFmtId="0" fontId="3" fillId="2" borderId="0" xfId="6" applyFont="1" applyFill="1" applyAlignment="1">
      <alignment horizontal="center" vertical="center"/>
    </xf>
    <xf numFmtId="0" fontId="14" fillId="2" borderId="0" xfId="15" applyFont="1" applyFill="1" applyAlignment="1">
      <alignment horizontal="center"/>
    </xf>
    <xf numFmtId="0" fontId="2" fillId="4" borderId="13" xfId="6" applyFont="1" applyFill="1" applyBorder="1" applyAlignment="1">
      <alignment horizontal="center" vertical="center"/>
    </xf>
    <xf numFmtId="0" fontId="14" fillId="4" borderId="15" xfId="15" applyFont="1" applyFill="1" applyBorder="1" applyAlignment="1">
      <alignment horizontal="center"/>
    </xf>
    <xf numFmtId="0" fontId="3" fillId="2" borderId="1" xfId="6" applyFont="1" applyFill="1" applyBorder="1"/>
    <xf numFmtId="0" fontId="13" fillId="4" borderId="1" xfId="5" applyFont="1" applyFill="1" applyBorder="1" applyAlignment="1" applyProtection="1">
      <alignment horizontal="left" vertical="center"/>
      <protection locked="0"/>
    </xf>
    <xf numFmtId="0" fontId="13" fillId="4" borderId="1" xfId="5" applyFont="1" applyFill="1" applyBorder="1" applyAlignment="1" applyProtection="1">
      <alignment vertical="center"/>
      <protection locked="0"/>
    </xf>
    <xf numFmtId="2" fontId="2" fillId="4" borderId="1" xfId="6" applyNumberFormat="1" applyFont="1" applyFill="1" applyBorder="1" applyAlignment="1">
      <alignment horizontal="left" vertical="center"/>
    </xf>
    <xf numFmtId="3" fontId="3" fillId="4" borderId="1" xfId="6" applyNumberFormat="1" applyFont="1" applyFill="1" applyBorder="1" applyAlignment="1">
      <alignment vertical="center"/>
    </xf>
    <xf numFmtId="3" fontId="2" fillId="4" borderId="1" xfId="6" applyNumberFormat="1" applyFont="1" applyFill="1" applyBorder="1" applyAlignment="1">
      <alignment vertical="center"/>
    </xf>
    <xf numFmtId="0" fontId="26" fillId="4" borderId="15" xfId="5" applyFont="1" applyFill="1" applyBorder="1" applyAlignment="1">
      <alignment horizontal="center" vertical="center"/>
    </xf>
    <xf numFmtId="0" fontId="26" fillId="4" borderId="1" xfId="5" applyFont="1" applyFill="1" applyBorder="1" applyAlignment="1">
      <alignment horizontal="center" vertical="center"/>
    </xf>
    <xf numFmtId="3" fontId="3" fillId="2" borderId="1" xfId="6" applyNumberFormat="1" applyFont="1" applyFill="1" applyBorder="1" applyAlignment="1">
      <alignment vertical="center"/>
    </xf>
    <xf numFmtId="0" fontId="6" fillId="2" borderId="1" xfId="5" applyFont="1" applyFill="1" applyBorder="1" applyAlignment="1" applyProtection="1">
      <alignment horizontal="left" vertical="center"/>
      <protection locked="0"/>
    </xf>
    <xf numFmtId="0" fontId="6" fillId="2" borderId="1" xfId="5" applyFont="1" applyFill="1" applyBorder="1" applyAlignment="1" applyProtection="1">
      <alignment vertical="center"/>
      <protection locked="0"/>
    </xf>
    <xf numFmtId="2" fontId="3" fillId="2" borderId="1" xfId="6" applyNumberFormat="1" applyFont="1" applyFill="1" applyBorder="1" applyAlignment="1">
      <alignment horizontal="left" vertical="center"/>
    </xf>
    <xf numFmtId="0" fontId="14" fillId="2" borderId="1" xfId="5" applyFont="1" applyFill="1" applyBorder="1" applyAlignment="1">
      <alignment horizontal="center" vertical="center"/>
    </xf>
    <xf numFmtId="0" fontId="3" fillId="4" borderId="1" xfId="6" applyFont="1" applyFill="1" applyBorder="1" applyAlignment="1">
      <alignment horizontal="left" vertical="top"/>
    </xf>
    <xf numFmtId="0" fontId="3" fillId="2" borderId="1" xfId="6" applyFont="1" applyFill="1" applyBorder="1" applyAlignment="1">
      <alignment horizontal="left"/>
    </xf>
    <xf numFmtId="0" fontId="6" fillId="2" borderId="2" xfId="5" applyFont="1" applyFill="1" applyBorder="1" applyAlignment="1">
      <alignment horizontal="left" vertical="center"/>
    </xf>
    <xf numFmtId="2" fontId="3" fillId="4" borderId="1" xfId="6" applyNumberFormat="1" applyFont="1" applyFill="1" applyBorder="1" applyAlignment="1">
      <alignment horizontal="left" vertical="center"/>
    </xf>
    <xf numFmtId="3" fontId="3" fillId="2" borderId="0" xfId="6" applyNumberFormat="1" applyFont="1" applyFill="1"/>
    <xf numFmtId="3" fontId="6" fillId="2" borderId="1" xfId="6" applyNumberFormat="1" applyFont="1" applyFill="1" applyBorder="1" applyAlignment="1">
      <alignment vertical="center"/>
    </xf>
    <xf numFmtId="3" fontId="13" fillId="2" borderId="1" xfId="6" applyNumberFormat="1" applyFont="1" applyFill="1" applyBorder="1" applyAlignment="1">
      <alignment vertical="center"/>
    </xf>
    <xf numFmtId="3" fontId="6" fillId="4" borderId="1" xfId="6" applyNumberFormat="1" applyFont="1" applyFill="1" applyBorder="1" applyAlignment="1">
      <alignment vertical="center"/>
    </xf>
    <xf numFmtId="3" fontId="13" fillId="4" borderId="1" xfId="6" applyNumberFormat="1" applyFont="1" applyFill="1" applyBorder="1" applyAlignment="1">
      <alignment vertical="center"/>
    </xf>
    <xf numFmtId="0" fontId="3" fillId="4" borderId="15" xfId="6" applyFont="1" applyFill="1" applyBorder="1" applyAlignment="1">
      <alignment vertical="center"/>
    </xf>
    <xf numFmtId="0" fontId="2" fillId="4" borderId="15" xfId="6" applyFont="1" applyFill="1" applyBorder="1" applyAlignment="1">
      <alignment horizontal="right" vertical="center"/>
    </xf>
    <xf numFmtId="0" fontId="26" fillId="3" borderId="1" xfId="5" applyFont="1" applyFill="1" applyBorder="1" applyAlignment="1" applyProtection="1">
      <alignment horizontal="center" vertical="center"/>
      <protection locked="0"/>
    </xf>
    <xf numFmtId="0" fontId="2" fillId="2" borderId="10" xfId="6" applyFont="1" applyFill="1" applyBorder="1"/>
    <xf numFmtId="0" fontId="3" fillId="2" borderId="11" xfId="6" applyFont="1" applyFill="1" applyBorder="1" applyAlignment="1">
      <alignment horizontal="left"/>
    </xf>
    <xf numFmtId="0" fontId="3" fillId="2" borderId="0" xfId="6" applyFont="1" applyFill="1" applyAlignment="1">
      <alignment vertical="center"/>
    </xf>
    <xf numFmtId="0" fontId="3" fillId="2" borderId="8" xfId="6" applyFont="1" applyFill="1" applyBorder="1" applyAlignment="1">
      <alignment horizontal="left"/>
    </xf>
    <xf numFmtId="0" fontId="3" fillId="2" borderId="0" xfId="6" applyFont="1" applyFill="1" applyAlignment="1">
      <alignment vertical="top" wrapText="1"/>
    </xf>
    <xf numFmtId="0" fontId="2" fillId="2" borderId="0" xfId="6" applyFont="1" applyFill="1" applyAlignment="1">
      <alignment vertical="top"/>
    </xf>
    <xf numFmtId="0" fontId="2" fillId="4" borderId="1" xfId="6" applyFont="1" applyFill="1" applyBorder="1" applyAlignment="1">
      <alignment horizontal="center" vertical="top" wrapText="1"/>
    </xf>
    <xf numFmtId="0" fontId="3" fillId="2" borderId="1" xfId="6" applyFont="1" applyFill="1" applyBorder="1" applyAlignment="1">
      <alignment horizontal="right" vertical="top"/>
    </xf>
    <xf numFmtId="0" fontId="23" fillId="2" borderId="1" xfId="6" applyFont="1" applyFill="1" applyBorder="1" applyAlignment="1">
      <alignment vertical="top" wrapText="1"/>
    </xf>
    <xf numFmtId="3" fontId="23" fillId="2" borderId="1" xfId="6" applyNumberFormat="1" applyFont="1" applyFill="1" applyBorder="1" applyAlignment="1">
      <alignment horizontal="center" vertical="center"/>
    </xf>
    <xf numFmtId="0" fontId="23" fillId="2" borderId="1" xfId="6" applyFont="1" applyFill="1" applyBorder="1" applyAlignment="1">
      <alignment horizontal="center" vertical="center"/>
    </xf>
    <xf numFmtId="0" fontId="6" fillId="2" borderId="1" xfId="5" applyFont="1" applyFill="1" applyBorder="1" applyAlignment="1">
      <alignment horizontal="center" vertical="center" wrapText="1"/>
    </xf>
    <xf numFmtId="0" fontId="23" fillId="2" borderId="1" xfId="6" applyFont="1" applyFill="1" applyBorder="1" applyAlignment="1">
      <alignment horizontal="center" vertical="center" wrapText="1"/>
    </xf>
    <xf numFmtId="0" fontId="3" fillId="2" borderId="1" xfId="6" applyFont="1" applyFill="1" applyBorder="1" applyAlignment="1">
      <alignment horizontal="center" vertical="center"/>
    </xf>
    <xf numFmtId="3" fontId="23" fillId="0" borderId="1" xfId="6" applyNumberFormat="1" applyFont="1" applyBorder="1" applyAlignment="1">
      <alignment horizontal="center" vertical="center"/>
    </xf>
    <xf numFmtId="0" fontId="3" fillId="2" borderId="1" xfId="6" applyFont="1" applyFill="1" applyBorder="1" applyAlignment="1">
      <alignment horizontal="center"/>
    </xf>
    <xf numFmtId="2" fontId="3" fillId="2" borderId="1" xfId="0" applyNumberFormat="1" applyFont="1" applyFill="1" applyBorder="1" applyAlignment="1">
      <alignment horizontal="left"/>
    </xf>
    <xf numFmtId="0" fontId="25" fillId="4" borderId="1" xfId="6" applyFont="1" applyFill="1" applyBorder="1" applyAlignment="1">
      <alignment horizontal="right" vertical="top" wrapText="1"/>
    </xf>
    <xf numFmtId="0" fontId="25" fillId="4" borderId="1" xfId="6" applyFont="1" applyFill="1" applyBorder="1" applyAlignment="1">
      <alignment horizontal="center" vertical="center"/>
    </xf>
    <xf numFmtId="3" fontId="25" fillId="4" borderId="1" xfId="6" applyNumberFormat="1" applyFont="1" applyFill="1" applyBorder="1" applyAlignment="1">
      <alignment vertical="center"/>
    </xf>
    <xf numFmtId="0" fontId="3" fillId="2" borderId="0" xfId="6" applyFont="1" applyFill="1" applyAlignment="1">
      <alignment wrapText="1"/>
    </xf>
    <xf numFmtId="0" fontId="3" fillId="2" borderId="0" xfId="6" applyFont="1" applyFill="1" applyAlignment="1">
      <alignment horizontal="left" vertical="center" wrapText="1"/>
    </xf>
    <xf numFmtId="0" fontId="2" fillId="4" borderId="13" xfId="6" applyFont="1" applyFill="1" applyBorder="1" applyAlignment="1">
      <alignment horizontal="center" vertical="center" wrapText="1"/>
    </xf>
    <xf numFmtId="0" fontId="2" fillId="4" borderId="12" xfId="6" applyFont="1" applyFill="1" applyBorder="1" applyAlignment="1">
      <alignment horizontal="center" vertical="center"/>
    </xf>
    <xf numFmtId="0" fontId="6" fillId="2" borderId="1" xfId="17" applyFont="1" applyFill="1" applyBorder="1" applyAlignment="1">
      <alignment vertical="center"/>
    </xf>
    <xf numFmtId="3" fontId="6" fillId="2" borderId="1" xfId="17" applyNumberFormat="1" applyFont="1" applyFill="1" applyBorder="1" applyAlignment="1">
      <alignment vertical="center" wrapText="1"/>
    </xf>
    <xf numFmtId="174" fontId="3" fillId="2" borderId="1" xfId="6" applyNumberFormat="1" applyFont="1" applyFill="1" applyBorder="1" applyAlignment="1">
      <alignment vertical="center"/>
    </xf>
    <xf numFmtId="0" fontId="3" fillId="4" borderId="1" xfId="6" applyFont="1" applyFill="1" applyBorder="1" applyAlignment="1">
      <alignment horizontal="center" vertical="center" wrapText="1"/>
    </xf>
    <xf numFmtId="0" fontId="6" fillId="6" borderId="16" xfId="0" applyFont="1" applyFill="1" applyBorder="1"/>
    <xf numFmtId="174" fontId="3" fillId="2" borderId="1" xfId="6" applyNumberFormat="1" applyFont="1" applyFill="1" applyBorder="1"/>
    <xf numFmtId="0" fontId="6" fillId="2" borderId="1" xfId="17" applyFont="1" applyFill="1" applyBorder="1" applyAlignment="1">
      <alignment vertical="center" wrapText="1"/>
    </xf>
    <xf numFmtId="0" fontId="3" fillId="4" borderId="1" xfId="6" applyFont="1" applyFill="1" applyBorder="1" applyAlignment="1">
      <alignment horizontal="center" vertical="center"/>
    </xf>
    <xf numFmtId="0" fontId="3" fillId="2" borderId="1" xfId="6" applyFont="1" applyFill="1" applyBorder="1" applyAlignment="1">
      <alignment horizontal="center" vertical="top" wrapText="1"/>
    </xf>
    <xf numFmtId="0" fontId="3" fillId="2" borderId="1" xfId="6" applyFont="1" applyFill="1" applyBorder="1" applyAlignment="1">
      <alignment vertical="top" wrapText="1"/>
    </xf>
    <xf numFmtId="0" fontId="6" fillId="2" borderId="1" xfId="17" applyFont="1" applyFill="1" applyBorder="1" applyAlignment="1">
      <alignment horizontal="left" vertical="center"/>
    </xf>
    <xf numFmtId="0" fontId="6" fillId="6" borderId="16" xfId="0" applyFont="1" applyFill="1" applyBorder="1" applyAlignment="1">
      <alignment vertical="center"/>
    </xf>
    <xf numFmtId="0" fontId="3" fillId="2" borderId="1" xfId="6" applyFont="1" applyFill="1" applyBorder="1" applyAlignment="1">
      <alignment horizontal="center" vertical="top"/>
    </xf>
    <xf numFmtId="3" fontId="6" fillId="2" borderId="1" xfId="17" applyNumberFormat="1" applyFont="1" applyFill="1" applyBorder="1" applyAlignment="1">
      <alignment vertical="center"/>
    </xf>
    <xf numFmtId="0" fontId="6" fillId="2" borderId="15" xfId="17" applyFont="1" applyFill="1" applyBorder="1" applyAlignment="1">
      <alignment vertical="center"/>
    </xf>
    <xf numFmtId="174" fontId="3" fillId="2" borderId="15" xfId="6" applyNumberFormat="1" applyFont="1" applyFill="1" applyBorder="1" applyAlignment="1">
      <alignment vertical="center"/>
    </xf>
    <xf numFmtId="0" fontId="3" fillId="4" borderId="2" xfId="6" applyFont="1" applyFill="1" applyBorder="1" applyAlignment="1">
      <alignment vertical="center" wrapText="1"/>
    </xf>
    <xf numFmtId="174" fontId="3" fillId="4" borderId="1" xfId="6" applyNumberFormat="1" applyFont="1" applyFill="1" applyBorder="1" applyAlignment="1">
      <alignment vertical="center"/>
    </xf>
    <xf numFmtId="0" fontId="3" fillId="2" borderId="1" xfId="6" applyFont="1" applyFill="1" applyBorder="1" applyAlignment="1">
      <alignment vertical="center" wrapText="1"/>
    </xf>
    <xf numFmtId="0" fontId="3" fillId="2" borderId="2" xfId="6" applyFont="1" applyFill="1" applyBorder="1" applyAlignment="1">
      <alignment vertical="center" wrapText="1"/>
    </xf>
    <xf numFmtId="175" fontId="3" fillId="2" borderId="1" xfId="6" applyNumberFormat="1" applyFont="1" applyFill="1" applyBorder="1"/>
    <xf numFmtId="0" fontId="3" fillId="4" borderId="1" xfId="6" applyFont="1" applyFill="1" applyBorder="1" applyAlignment="1">
      <alignment vertical="top" wrapText="1"/>
    </xf>
    <xf numFmtId="0" fontId="3" fillId="4" borderId="2" xfId="6" applyFont="1" applyFill="1" applyBorder="1"/>
    <xf numFmtId="0" fontId="6" fillId="4" borderId="1" xfId="17" applyFont="1" applyFill="1" applyBorder="1" applyAlignment="1">
      <alignment vertical="center"/>
    </xf>
    <xf numFmtId="174" fontId="3" fillId="4" borderId="1" xfId="6" applyNumberFormat="1" applyFont="1" applyFill="1" applyBorder="1"/>
    <xf numFmtId="174" fontId="3" fillId="4" borderId="1" xfId="6" applyNumberFormat="1" applyFont="1" applyFill="1" applyBorder="1" applyAlignment="1">
      <alignment horizontal="center"/>
    </xf>
    <xf numFmtId="0" fontId="7" fillId="4" borderId="1" xfId="6" applyFont="1" applyFill="1" applyBorder="1" applyAlignment="1">
      <alignment horizontal="center" vertical="center" wrapText="1"/>
    </xf>
    <xf numFmtId="174" fontId="2" fillId="4" borderId="1" xfId="6" applyNumberFormat="1" applyFont="1" applyFill="1" applyBorder="1"/>
    <xf numFmtId="2" fontId="3" fillId="2" borderId="0" xfId="6" applyNumberFormat="1" applyFont="1" applyFill="1"/>
    <xf numFmtId="0" fontId="2" fillId="2" borderId="0" xfId="6" applyFont="1" applyFill="1" applyAlignment="1">
      <alignment horizontal="center"/>
    </xf>
    <xf numFmtId="11" fontId="3" fillId="2" borderId="0" xfId="6" applyNumberFormat="1" applyFont="1" applyFill="1"/>
    <xf numFmtId="3" fontId="3" fillId="2" borderId="1" xfId="6" applyNumberFormat="1" applyFont="1" applyFill="1" applyBorder="1" applyAlignment="1">
      <alignment wrapText="1"/>
    </xf>
    <xf numFmtId="3" fontId="2" fillId="2" borderId="1" xfId="6" applyNumberFormat="1" applyFont="1" applyFill="1" applyBorder="1"/>
    <xf numFmtId="3" fontId="2" fillId="2" borderId="1" xfId="6" applyNumberFormat="1" applyFont="1" applyFill="1" applyBorder="1" applyAlignment="1">
      <alignment wrapText="1"/>
    </xf>
    <xf numFmtId="174" fontId="2" fillId="2" borderId="0" xfId="6" applyNumberFormat="1" applyFont="1" applyFill="1" applyAlignment="1">
      <alignment horizontal="right"/>
    </xf>
    <xf numFmtId="0" fontId="3" fillId="2" borderId="12" xfId="6" applyFont="1" applyFill="1" applyBorder="1" applyAlignment="1">
      <alignment wrapText="1"/>
    </xf>
    <xf numFmtId="0" fontId="3" fillId="2" borderId="6" xfId="6" applyFont="1" applyFill="1" applyBorder="1" applyAlignment="1">
      <alignment wrapText="1"/>
    </xf>
    <xf numFmtId="0" fontId="3" fillId="2" borderId="9" xfId="6" applyFont="1" applyFill="1" applyBorder="1" applyAlignment="1">
      <alignment wrapText="1"/>
    </xf>
    <xf numFmtId="0" fontId="3" fillId="2" borderId="0" xfId="18" applyFont="1" applyFill="1"/>
    <xf numFmtId="0" fontId="3" fillId="2" borderId="0" xfId="18" applyFont="1" applyFill="1" applyAlignment="1">
      <alignment vertical="center"/>
    </xf>
    <xf numFmtId="0" fontId="3" fillId="2" borderId="0" xfId="18" applyFont="1" applyFill="1" applyAlignment="1">
      <alignment vertical="center" wrapText="1"/>
    </xf>
    <xf numFmtId="0" fontId="2" fillId="2" borderId="0" xfId="18" applyFont="1" applyFill="1"/>
    <xf numFmtId="0" fontId="2" fillId="2" borderId="0" xfId="18" applyFont="1" applyFill="1" applyAlignment="1">
      <alignment vertical="center"/>
    </xf>
    <xf numFmtId="0" fontId="27" fillId="4" borderId="13" xfId="19" applyFont="1" applyFill="1" applyBorder="1" applyAlignment="1">
      <alignment horizontal="center" vertical="center" wrapText="1"/>
    </xf>
    <xf numFmtId="0" fontId="2" fillId="7" borderId="1" xfId="18" applyFont="1" applyFill="1" applyBorder="1" applyAlignment="1">
      <alignment horizontal="center" vertical="center" wrapText="1"/>
    </xf>
    <xf numFmtId="0" fontId="27" fillId="4" borderId="1" xfId="19" applyFont="1" applyFill="1" applyBorder="1" applyAlignment="1">
      <alignment horizontal="center" vertical="center" wrapText="1"/>
    </xf>
    <xf numFmtId="0" fontId="22" fillId="2" borderId="1" xfId="19" applyFont="1" applyFill="1" applyBorder="1" applyAlignment="1">
      <alignment horizontal="left" vertical="center"/>
    </xf>
    <xf numFmtId="0" fontId="22" fillId="2" borderId="1" xfId="19" applyFont="1" applyFill="1" applyBorder="1" applyAlignment="1">
      <alignment horizontal="left" vertical="center" wrapText="1"/>
    </xf>
    <xf numFmtId="168" fontId="27" fillId="2" borderId="1" xfId="19" applyNumberFormat="1" applyFont="1" applyFill="1" applyBorder="1" applyAlignment="1">
      <alignment horizontal="right" vertical="center"/>
    </xf>
    <xf numFmtId="168" fontId="3" fillId="2" borderId="1" xfId="0" applyNumberFormat="1" applyFont="1" applyFill="1" applyBorder="1" applyAlignment="1">
      <alignment horizontal="center" vertical="center"/>
    </xf>
    <xf numFmtId="168" fontId="2" fillId="2" borderId="0" xfId="18" applyNumberFormat="1" applyFont="1" applyFill="1" applyAlignment="1">
      <alignment vertical="center"/>
    </xf>
    <xf numFmtId="3" fontId="22" fillId="2" borderId="1" xfId="19" applyNumberFormat="1" applyFont="1" applyFill="1" applyBorder="1" applyAlignment="1">
      <alignment vertical="center" wrapText="1"/>
    </xf>
    <xf numFmtId="168" fontId="6" fillId="2" borderId="1" xfId="19" applyNumberFormat="1" applyFont="1" applyFill="1" applyBorder="1" applyAlignment="1">
      <alignment horizontal="right" vertical="center"/>
    </xf>
    <xf numFmtId="0" fontId="2" fillId="4" borderId="1" xfId="18" applyFont="1" applyFill="1" applyBorder="1" applyAlignment="1">
      <alignment horizontal="center" vertical="center"/>
    </xf>
    <xf numFmtId="0" fontId="22" fillId="2" borderId="2" xfId="19" applyFont="1" applyFill="1" applyBorder="1" applyAlignment="1">
      <alignment horizontal="left" vertical="center" wrapText="1"/>
    </xf>
    <xf numFmtId="0" fontId="22" fillId="2" borderId="2" xfId="19" applyFont="1" applyFill="1" applyBorder="1" applyAlignment="1">
      <alignment horizontal="left" vertical="center"/>
    </xf>
    <xf numFmtId="0" fontId="22" fillId="2" borderId="4" xfId="19" applyFont="1" applyFill="1" applyBorder="1" applyAlignment="1">
      <alignment horizontal="left" vertical="center"/>
    </xf>
    <xf numFmtId="168" fontId="6" fillId="2" borderId="1" xfId="20" applyNumberFormat="1" applyFont="1" applyFill="1" applyBorder="1" applyAlignment="1">
      <alignment horizontal="right" vertical="center"/>
    </xf>
    <xf numFmtId="168" fontId="3" fillId="2" borderId="0" xfId="0" applyNumberFormat="1" applyFont="1" applyFill="1" applyAlignment="1">
      <alignment horizontal="left" vertical="center"/>
    </xf>
    <xf numFmtId="0" fontId="3" fillId="4" borderId="1" xfId="18" applyFont="1" applyFill="1" applyBorder="1" applyAlignment="1">
      <alignment horizontal="center" vertical="center"/>
    </xf>
    <xf numFmtId="0" fontId="2" fillId="2" borderId="10" xfId="18" applyFont="1" applyFill="1" applyBorder="1" applyAlignment="1">
      <alignment horizontal="center"/>
    </xf>
    <xf numFmtId="0" fontId="2" fillId="2" borderId="11" xfId="18" applyFont="1" applyFill="1" applyBorder="1"/>
    <xf numFmtId="0" fontId="3" fillId="2" borderId="11" xfId="18" applyFont="1" applyFill="1" applyBorder="1" applyAlignment="1">
      <alignment vertical="center"/>
    </xf>
    <xf numFmtId="0" fontId="3" fillId="2" borderId="12" xfId="18" applyFont="1" applyFill="1" applyBorder="1" applyAlignment="1">
      <alignment vertical="center"/>
    </xf>
    <xf numFmtId="0" fontId="3" fillId="2" borderId="5" xfId="18" applyFont="1" applyFill="1" applyBorder="1" applyAlignment="1">
      <alignment horizontal="center"/>
    </xf>
    <xf numFmtId="0" fontId="3" fillId="2" borderId="6" xfId="18" applyFont="1" applyFill="1" applyBorder="1" applyAlignment="1">
      <alignment vertical="center"/>
    </xf>
    <xf numFmtId="0" fontId="3" fillId="2" borderId="5" xfId="18" applyFont="1" applyFill="1" applyBorder="1" applyAlignment="1">
      <alignment vertical="center"/>
    </xf>
    <xf numFmtId="0" fontId="3" fillId="2" borderId="5" xfId="18" applyFont="1" applyFill="1" applyBorder="1" applyAlignment="1">
      <alignment horizontal="center" vertical="center"/>
    </xf>
    <xf numFmtId="0" fontId="3" fillId="2" borderId="7" xfId="18" applyFont="1" applyFill="1" applyBorder="1" applyAlignment="1">
      <alignment horizontal="center" vertical="center"/>
    </xf>
    <xf numFmtId="0" fontId="3" fillId="2" borderId="8" xfId="18" applyFont="1" applyFill="1" applyBorder="1"/>
    <xf numFmtId="0" fontId="3" fillId="2" borderId="8" xfId="18" applyFont="1" applyFill="1" applyBorder="1" applyAlignment="1">
      <alignment vertical="center"/>
    </xf>
    <xf numFmtId="0" fontId="3" fillId="2" borderId="9" xfId="18" applyFont="1" applyFill="1" applyBorder="1" applyAlignment="1">
      <alignment vertical="center"/>
    </xf>
    <xf numFmtId="0" fontId="6" fillId="2" borderId="0" xfId="17" applyFont="1" applyFill="1"/>
    <xf numFmtId="0" fontId="6" fillId="2" borderId="0" xfId="17" applyFont="1" applyFill="1" applyAlignment="1">
      <alignment horizontal="center"/>
    </xf>
    <xf numFmtId="0" fontId="12" fillId="2" borderId="0" xfId="17" applyFont="1" applyFill="1" applyAlignment="1">
      <alignment horizontal="center"/>
    </xf>
    <xf numFmtId="0" fontId="18" fillId="2" borderId="0" xfId="17" applyFont="1" applyFill="1" applyAlignment="1">
      <alignment horizontal="center" vertical="center"/>
    </xf>
    <xf numFmtId="3" fontId="13" fillId="2" borderId="0" xfId="17" applyNumberFormat="1" applyFont="1" applyFill="1" applyAlignment="1">
      <alignment horizontal="center" vertical="center"/>
    </xf>
    <xf numFmtId="0" fontId="21" fillId="2" borderId="0" xfId="17" applyFont="1" applyFill="1"/>
    <xf numFmtId="0" fontId="20" fillId="2" borderId="0" xfId="17" applyFont="1" applyFill="1" applyAlignment="1">
      <alignment horizontal="center"/>
    </xf>
    <xf numFmtId="0" fontId="28" fillId="2" borderId="0" xfId="17" applyFont="1" applyFill="1" applyAlignment="1">
      <alignment horizontal="center"/>
    </xf>
    <xf numFmtId="0" fontId="12" fillId="2" borderId="0" xfId="17" applyFont="1" applyFill="1"/>
    <xf numFmtId="0" fontId="13" fillId="2" borderId="0" xfId="3" applyFont="1" applyFill="1" applyAlignment="1">
      <alignment vertical="center"/>
    </xf>
    <xf numFmtId="0" fontId="18" fillId="2" borderId="0" xfId="3" applyFont="1" applyFill="1" applyAlignment="1">
      <alignment vertical="center"/>
    </xf>
    <xf numFmtId="14" fontId="6" fillId="2" borderId="0" xfId="3" applyNumberFormat="1" applyFont="1" applyFill="1" applyAlignment="1">
      <alignment horizontal="center" vertical="center"/>
    </xf>
    <xf numFmtId="0" fontId="6" fillId="2" borderId="0" xfId="3" applyFont="1" applyFill="1" applyAlignment="1">
      <alignment vertical="center"/>
    </xf>
    <xf numFmtId="0" fontId="12" fillId="2" borderId="0" xfId="3" applyFont="1" applyFill="1" applyAlignment="1">
      <alignment vertical="center"/>
    </xf>
    <xf numFmtId="0" fontId="19" fillId="2" borderId="0" xfId="3" applyFont="1" applyFill="1" applyAlignment="1">
      <alignment vertical="center"/>
    </xf>
    <xf numFmtId="0" fontId="29" fillId="2" borderId="0" xfId="3" applyFont="1" applyFill="1" applyAlignment="1">
      <alignment vertical="center"/>
    </xf>
    <xf numFmtId="0" fontId="6" fillId="2" borderId="0" xfId="3" applyFont="1" applyFill="1"/>
    <xf numFmtId="0" fontId="12" fillId="2" borderId="0" xfId="3" applyFont="1" applyFill="1"/>
    <xf numFmtId="1" fontId="12" fillId="2" borderId="0" xfId="17" applyNumberFormat="1" applyFont="1" applyFill="1"/>
    <xf numFmtId="0" fontId="19" fillId="2" borderId="0" xfId="3" applyFont="1" applyFill="1"/>
    <xf numFmtId="0" fontId="28" fillId="2" borderId="0" xfId="3" applyFont="1" applyFill="1"/>
    <xf numFmtId="0" fontId="21" fillId="2" borderId="0" xfId="17" applyFont="1" applyFill="1" applyAlignment="1">
      <alignment wrapText="1"/>
    </xf>
    <xf numFmtId="0" fontId="20" fillId="3" borderId="1" xfId="3" applyFont="1" applyFill="1" applyBorder="1" applyAlignment="1">
      <alignment horizontal="center" vertical="center" wrapText="1"/>
    </xf>
    <xf numFmtId="0" fontId="12" fillId="2" borderId="0" xfId="17" applyFont="1" applyFill="1" applyAlignment="1">
      <alignment wrapText="1"/>
    </xf>
    <xf numFmtId="0" fontId="28" fillId="3" borderId="1" xfId="3" applyFont="1" applyFill="1" applyBorder="1" applyAlignment="1">
      <alignment horizontal="center" vertical="center" wrapText="1"/>
    </xf>
    <xf numFmtId="0" fontId="20" fillId="3" borderId="1" xfId="3" applyFont="1" applyFill="1" applyBorder="1" applyAlignment="1">
      <alignment horizontal="center" vertical="center"/>
    </xf>
    <xf numFmtId="14" fontId="19" fillId="8" borderId="1" xfId="3" applyNumberFormat="1" applyFont="1" applyFill="1" applyBorder="1" applyAlignment="1">
      <alignment horizontal="center" vertical="center" wrapText="1"/>
    </xf>
    <xf numFmtId="4" fontId="19" fillId="8" borderId="1" xfId="3" applyNumberFormat="1" applyFont="1" applyFill="1" applyBorder="1" applyAlignment="1">
      <alignment vertical="center" wrapText="1"/>
    </xf>
    <xf numFmtId="0" fontId="6" fillId="3" borderId="1" xfId="3" applyFont="1" applyFill="1" applyBorder="1" applyAlignment="1">
      <alignment horizontal="center" vertical="center"/>
    </xf>
    <xf numFmtId="0" fontId="28" fillId="3" borderId="1" xfId="3" applyFont="1" applyFill="1" applyBorder="1" applyAlignment="1">
      <alignment horizontal="center" vertical="center"/>
    </xf>
    <xf numFmtId="4" fontId="19" fillId="8" borderId="1" xfId="3" applyNumberFormat="1" applyFont="1" applyFill="1" applyBorder="1" applyAlignment="1">
      <alignment horizontal="center" vertical="center"/>
    </xf>
    <xf numFmtId="0" fontId="20" fillId="8" borderId="1" xfId="17" applyFont="1" applyFill="1" applyBorder="1" applyAlignment="1">
      <alignment horizontal="center" vertical="center"/>
    </xf>
    <xf numFmtId="0" fontId="6" fillId="2" borderId="1" xfId="5" applyFont="1" applyFill="1" applyBorder="1" applyAlignment="1" applyProtection="1">
      <alignment horizontal="center" vertical="center"/>
      <protection locked="0"/>
    </xf>
    <xf numFmtId="0" fontId="6" fillId="2" borderId="1" xfId="3" applyFont="1" applyFill="1" applyBorder="1" applyAlignment="1">
      <alignment horizontal="center" vertical="center"/>
    </xf>
    <xf numFmtId="0" fontId="6" fillId="2" borderId="1" xfId="3" applyFont="1" applyFill="1" applyBorder="1" applyAlignment="1">
      <alignment horizontal="left" vertical="center"/>
    </xf>
    <xf numFmtId="14" fontId="6" fillId="2" borderId="1" xfId="3" applyNumberFormat="1" applyFont="1" applyFill="1" applyBorder="1" applyAlignment="1">
      <alignment horizontal="center" vertical="center"/>
    </xf>
    <xf numFmtId="1" fontId="6" fillId="2" borderId="1" xfId="3" applyNumberFormat="1" applyFont="1" applyFill="1" applyBorder="1" applyAlignment="1">
      <alignment horizontal="center" vertical="center"/>
    </xf>
    <xf numFmtId="4" fontId="6" fillId="2" borderId="1" xfId="3" applyNumberFormat="1" applyFont="1" applyFill="1" applyBorder="1" applyAlignment="1">
      <alignment horizontal="right" vertical="center"/>
    </xf>
    <xf numFmtId="0" fontId="21" fillId="2" borderId="0" xfId="3" applyFont="1" applyFill="1" applyAlignment="1">
      <alignment vertical="center"/>
    </xf>
    <xf numFmtId="1" fontId="20" fillId="5" borderId="1" xfId="3" applyNumberFormat="1" applyFont="1" applyFill="1" applyBorder="1" applyAlignment="1">
      <alignment horizontal="center" vertical="center"/>
    </xf>
    <xf numFmtId="0" fontId="20" fillId="5" borderId="1" xfId="3" applyFont="1" applyFill="1" applyBorder="1" applyAlignment="1">
      <alignment vertical="center"/>
    </xf>
    <xf numFmtId="173" fontId="20" fillId="5" borderId="1" xfId="21" applyNumberFormat="1" applyFont="1" applyFill="1" applyBorder="1" applyAlignment="1">
      <alignment horizontal="center" vertical="center"/>
    </xf>
    <xf numFmtId="14" fontId="20" fillId="5" borderId="1" xfId="3" applyNumberFormat="1" applyFont="1" applyFill="1" applyBorder="1" applyAlignment="1">
      <alignment horizontal="center" vertical="center"/>
    </xf>
    <xf numFmtId="0" fontId="6" fillId="5" borderId="1" xfId="17" applyFont="1" applyFill="1" applyBorder="1" applyAlignment="1">
      <alignment horizontal="center"/>
    </xf>
    <xf numFmtId="0" fontId="3" fillId="2" borderId="1" xfId="17" applyFont="1" applyFill="1" applyBorder="1"/>
    <xf numFmtId="0" fontId="20" fillId="5" borderId="1" xfId="3" applyFont="1" applyFill="1" applyBorder="1" applyAlignment="1">
      <alignment horizontal="center" vertical="center"/>
    </xf>
    <xf numFmtId="0" fontId="6" fillId="5" borderId="1" xfId="3" applyFont="1" applyFill="1" applyBorder="1" applyAlignment="1">
      <alignment horizontal="center" vertical="center"/>
    </xf>
    <xf numFmtId="2" fontId="6" fillId="2" borderId="1" xfId="3" applyNumberFormat="1" applyFont="1" applyFill="1" applyBorder="1" applyAlignment="1">
      <alignment horizontal="center" vertical="center"/>
    </xf>
    <xf numFmtId="176" fontId="20" fillId="5" borderId="1" xfId="21" applyNumberFormat="1" applyFont="1" applyFill="1" applyBorder="1" applyAlignment="1">
      <alignment horizontal="center" vertical="center"/>
    </xf>
    <xf numFmtId="0" fontId="5" fillId="2" borderId="2" xfId="2" quotePrefix="1" applyFont="1" applyFill="1" applyBorder="1" applyAlignment="1" applyProtection="1">
      <alignment horizontal="center"/>
    </xf>
    <xf numFmtId="0" fontId="5" fillId="2" borderId="4" xfId="2" quotePrefix="1" applyFont="1" applyFill="1" applyBorder="1" applyAlignment="1" applyProtection="1">
      <alignment horizontal="center"/>
    </xf>
    <xf numFmtId="0" fontId="6" fillId="3" borderId="1" xfId="3" applyFont="1" applyFill="1" applyBorder="1" applyAlignment="1">
      <alignment horizontal="center" vertical="center" wrapText="1"/>
    </xf>
    <xf numFmtId="0" fontId="2" fillId="4" borderId="1" xfId="6" applyFont="1" applyFill="1" applyBorder="1" applyAlignment="1">
      <alignment horizontal="center" vertical="center"/>
    </xf>
    <xf numFmtId="0" fontId="3" fillId="4" borderId="13" xfId="6" applyFont="1" applyFill="1" applyBorder="1" applyAlignment="1">
      <alignment horizontal="center" vertical="center" wrapText="1"/>
    </xf>
    <xf numFmtId="0" fontId="3" fillId="4" borderId="14" xfId="6" applyFont="1" applyFill="1" applyBorder="1" applyAlignment="1">
      <alignment horizontal="center" vertical="center" wrapText="1"/>
    </xf>
    <xf numFmtId="0" fontId="3" fillId="4" borderId="6" xfId="6" applyFont="1" applyFill="1" applyBorder="1" applyAlignment="1">
      <alignment horizontal="center" vertical="center" wrapText="1"/>
    </xf>
    <xf numFmtId="0" fontId="2" fillId="4" borderId="13" xfId="6" applyFont="1" applyFill="1" applyBorder="1" applyAlignment="1">
      <alignment horizontal="center" vertical="top"/>
    </xf>
    <xf numFmtId="0" fontId="2" fillId="4" borderId="14" xfId="6" applyFont="1" applyFill="1" applyBorder="1" applyAlignment="1">
      <alignment horizontal="center" vertical="top"/>
    </xf>
    <xf numFmtId="0" fontId="2" fillId="4" borderId="15" xfId="6" applyFont="1" applyFill="1" applyBorder="1" applyAlignment="1">
      <alignment horizontal="center" vertical="top"/>
    </xf>
    <xf numFmtId="0" fontId="3" fillId="2" borderId="0" xfId="6" applyFont="1" applyFill="1" applyAlignment="1">
      <alignment horizontal="left" vertical="center"/>
    </xf>
    <xf numFmtId="0" fontId="3" fillId="4" borderId="1" xfId="6" applyFont="1" applyFill="1" applyBorder="1" applyAlignment="1">
      <alignment horizontal="center" vertical="top" wrapText="1"/>
    </xf>
    <xf numFmtId="0" fontId="3" fillId="4" borderId="1" xfId="6" applyFont="1" applyFill="1" applyBorder="1" applyAlignment="1">
      <alignment horizontal="center" vertical="top"/>
    </xf>
    <xf numFmtId="0" fontId="2" fillId="4" borderId="2" xfId="6" applyFont="1" applyFill="1" applyBorder="1" applyAlignment="1">
      <alignment horizontal="right"/>
    </xf>
    <xf numFmtId="0" fontId="2" fillId="4" borderId="3" xfId="6" applyFont="1" applyFill="1" applyBorder="1" applyAlignment="1">
      <alignment horizontal="right"/>
    </xf>
    <xf numFmtId="0" fontId="2" fillId="4" borderId="4" xfId="6" applyFont="1" applyFill="1" applyBorder="1" applyAlignment="1">
      <alignment horizontal="right"/>
    </xf>
    <xf numFmtId="0" fontId="2" fillId="4" borderId="2" xfId="6" applyFont="1" applyFill="1" applyBorder="1" applyAlignment="1">
      <alignment horizontal="center" vertical="center" wrapText="1"/>
    </xf>
    <xf numFmtId="0" fontId="2" fillId="4" borderId="4" xfId="6" applyFont="1" applyFill="1" applyBorder="1" applyAlignment="1">
      <alignment horizontal="center" vertical="center" wrapText="1"/>
    </xf>
    <xf numFmtId="0" fontId="2" fillId="4" borderId="10" xfId="6" applyFont="1" applyFill="1" applyBorder="1" applyAlignment="1">
      <alignment horizontal="center" vertical="center"/>
    </xf>
    <xf numFmtId="0" fontId="2" fillId="4" borderId="12" xfId="6" applyFont="1" applyFill="1" applyBorder="1" applyAlignment="1">
      <alignment horizontal="center" vertical="center"/>
    </xf>
    <xf numFmtId="0" fontId="2" fillId="4" borderId="11" xfId="6" applyFont="1" applyFill="1" applyBorder="1" applyAlignment="1">
      <alignment horizontal="center" vertical="center"/>
    </xf>
    <xf numFmtId="0" fontId="3" fillId="2" borderId="1" xfId="6" applyFont="1" applyFill="1" applyBorder="1" applyAlignment="1">
      <alignment horizontal="center" vertical="center" wrapText="1"/>
    </xf>
    <xf numFmtId="0" fontId="3" fillId="4" borderId="1" xfId="6" applyFont="1" applyFill="1" applyBorder="1" applyAlignment="1">
      <alignment horizontal="center" vertical="center" wrapText="1"/>
    </xf>
    <xf numFmtId="0" fontId="3" fillId="2" borderId="15" xfId="6" applyFont="1" applyFill="1" applyBorder="1" applyAlignment="1">
      <alignment horizontal="center" vertical="center" wrapText="1"/>
    </xf>
    <xf numFmtId="0" fontId="6" fillId="2" borderId="14" xfId="17" applyFont="1" applyFill="1" applyBorder="1" applyAlignment="1">
      <alignment horizontal="left" vertical="center" wrapText="1"/>
    </xf>
    <xf numFmtId="0" fontId="2" fillId="4" borderId="13" xfId="18" applyFont="1" applyFill="1" applyBorder="1" applyAlignment="1">
      <alignment horizontal="center" vertical="center"/>
    </xf>
    <xf numFmtId="0" fontId="2" fillId="4" borderId="14" xfId="18" applyFont="1" applyFill="1" applyBorder="1" applyAlignment="1">
      <alignment horizontal="center" vertical="center"/>
    </xf>
    <xf numFmtId="3" fontId="22" fillId="2" borderId="2" xfId="19" applyNumberFormat="1" applyFont="1" applyFill="1" applyBorder="1" applyAlignment="1">
      <alignment horizontal="left" vertical="center"/>
    </xf>
    <xf numFmtId="3" fontId="22" fillId="2" borderId="3" xfId="19" applyNumberFormat="1" applyFont="1" applyFill="1" applyBorder="1" applyAlignment="1">
      <alignment horizontal="left" vertical="center"/>
    </xf>
    <xf numFmtId="3" fontId="22" fillId="2" borderId="4" xfId="19" applyNumberFormat="1" applyFont="1" applyFill="1" applyBorder="1" applyAlignment="1">
      <alignment horizontal="left" vertical="center"/>
    </xf>
    <xf numFmtId="0" fontId="2" fillId="7" borderId="1" xfId="18" applyFont="1" applyFill="1" applyBorder="1" applyAlignment="1">
      <alignment horizontal="center" vertical="center" wrapText="1"/>
    </xf>
    <xf numFmtId="0" fontId="27" fillId="4" borderId="2" xfId="19" applyFont="1" applyFill="1" applyBorder="1" applyAlignment="1">
      <alignment horizontal="center" vertical="center" wrapText="1"/>
    </xf>
    <xf numFmtId="0" fontId="27" fillId="4" borderId="11" xfId="19" applyFont="1" applyFill="1" applyBorder="1" applyAlignment="1">
      <alignment horizontal="center" vertical="center" wrapText="1"/>
    </xf>
    <xf numFmtId="0" fontId="27" fillId="4" borderId="12" xfId="19" applyFont="1" applyFill="1" applyBorder="1" applyAlignment="1">
      <alignment horizontal="center" vertical="center" wrapText="1"/>
    </xf>
    <xf numFmtId="0" fontId="13" fillId="4" borderId="13" xfId="18" applyFont="1" applyFill="1" applyBorder="1" applyAlignment="1">
      <alignment horizontal="center" vertical="top" wrapText="1"/>
    </xf>
    <xf numFmtId="0" fontId="27" fillId="4" borderId="13" xfId="19" applyFont="1" applyFill="1" applyBorder="1" applyAlignment="1">
      <alignment horizontal="center" vertical="center" wrapText="1"/>
    </xf>
    <xf numFmtId="0" fontId="27" fillId="4" borderId="14" xfId="19" applyFont="1" applyFill="1" applyBorder="1" applyAlignment="1">
      <alignment horizontal="center" vertical="center" wrapText="1"/>
    </xf>
    <xf numFmtId="0" fontId="27" fillId="4" borderId="15" xfId="19" applyFont="1" applyFill="1" applyBorder="1" applyAlignment="1">
      <alignment horizontal="center" vertical="center" wrapText="1"/>
    </xf>
    <xf numFmtId="0" fontId="27" fillId="4" borderId="10" xfId="19" applyFont="1" applyFill="1" applyBorder="1" applyAlignment="1">
      <alignment horizontal="center" vertical="center" wrapText="1"/>
    </xf>
    <xf numFmtId="0" fontId="27" fillId="4" borderId="5" xfId="19" applyFont="1" applyFill="1" applyBorder="1" applyAlignment="1">
      <alignment horizontal="center" vertical="center" wrapText="1"/>
    </xf>
    <xf numFmtId="0" fontId="27" fillId="4" borderId="6" xfId="19" applyFont="1" applyFill="1" applyBorder="1" applyAlignment="1">
      <alignment horizontal="center" vertical="center" wrapText="1"/>
    </xf>
    <xf numFmtId="0" fontId="27" fillId="4" borderId="7" xfId="19" applyFont="1" applyFill="1" applyBorder="1" applyAlignment="1">
      <alignment horizontal="center" vertical="center" wrapText="1"/>
    </xf>
    <xf numFmtId="0" fontId="27" fillId="4" borderId="9" xfId="19" applyFont="1" applyFill="1" applyBorder="1" applyAlignment="1">
      <alignment horizontal="center" vertical="center" wrapText="1"/>
    </xf>
    <xf numFmtId="0" fontId="27" fillId="4" borderId="1" xfId="19" applyFont="1" applyFill="1" applyBorder="1" applyAlignment="1">
      <alignment horizontal="center" vertical="center" wrapText="1"/>
    </xf>
    <xf numFmtId="0" fontId="13" fillId="4" borderId="1" xfId="18" applyFont="1" applyFill="1" applyBorder="1" applyAlignment="1">
      <alignment horizontal="center" vertical="center"/>
    </xf>
    <xf numFmtId="0" fontId="2" fillId="4" borderId="1" xfId="18" applyFont="1" applyFill="1" applyBorder="1" applyAlignment="1">
      <alignment horizontal="center" vertical="center"/>
    </xf>
    <xf numFmtId="0" fontId="2" fillId="7" borderId="2" xfId="18" applyFont="1" applyFill="1" applyBorder="1" applyAlignment="1">
      <alignment horizontal="center" vertical="center" wrapText="1"/>
    </xf>
    <xf numFmtId="0" fontId="2" fillId="7" borderId="3" xfId="18" applyFont="1" applyFill="1" applyBorder="1" applyAlignment="1">
      <alignment horizontal="center" vertical="center" wrapText="1"/>
    </xf>
    <xf numFmtId="0" fontId="2" fillId="7" borderId="4" xfId="18" applyFont="1" applyFill="1" applyBorder="1" applyAlignment="1">
      <alignment horizontal="center" vertical="center" wrapText="1"/>
    </xf>
    <xf numFmtId="0" fontId="27" fillId="4" borderId="4" xfId="19" applyFont="1" applyFill="1" applyBorder="1" applyAlignment="1">
      <alignment horizontal="center" vertical="center" wrapText="1"/>
    </xf>
    <xf numFmtId="0" fontId="13" fillId="4" borderId="2" xfId="18" applyFont="1" applyFill="1" applyBorder="1" applyAlignment="1">
      <alignment horizontal="center" vertical="top" wrapText="1"/>
    </xf>
    <xf numFmtId="0" fontId="13" fillId="4" borderId="3" xfId="18" applyFont="1" applyFill="1" applyBorder="1" applyAlignment="1">
      <alignment horizontal="center" vertical="top" wrapText="1"/>
    </xf>
    <xf numFmtId="0" fontId="13" fillId="4" borderId="4" xfId="18" applyFont="1" applyFill="1" applyBorder="1" applyAlignment="1">
      <alignment horizontal="center" vertical="top" wrapText="1"/>
    </xf>
    <xf numFmtId="4" fontId="19" fillId="8" borderId="1" xfId="3" applyNumberFormat="1" applyFont="1" applyFill="1" applyBorder="1" applyAlignment="1">
      <alignment horizontal="center" vertical="center" wrapText="1"/>
    </xf>
    <xf numFmtId="0" fontId="20" fillId="3" borderId="1" xfId="3" applyFont="1" applyFill="1" applyBorder="1" applyAlignment="1">
      <alignment horizontal="center" vertical="center" wrapText="1"/>
    </xf>
    <xf numFmtId="0" fontId="6" fillId="3" borderId="10"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4" xfId="3" applyFont="1" applyFill="1" applyBorder="1" applyAlignment="1">
      <alignment horizontal="center" vertical="center" wrapText="1"/>
    </xf>
    <xf numFmtId="0" fontId="6" fillId="3" borderId="15" xfId="3" applyFont="1" applyFill="1" applyBorder="1" applyAlignment="1">
      <alignment horizontal="center" vertical="center" wrapText="1"/>
    </xf>
  </cellXfs>
  <cellStyles count="24">
    <cellStyle name="Comma" xfId="1" builtinId="3"/>
    <cellStyle name="Comma 11" xfId="9" xr:uid="{F31BD9E7-09C9-4D20-A7C2-06F8C9A6370B}"/>
    <cellStyle name="Hyperlink" xfId="2" builtinId="8"/>
    <cellStyle name="Normal" xfId="0" builtinId="0"/>
    <cellStyle name="Normal 10" xfId="15" xr:uid="{7B09C37D-EC90-45FE-8A7A-38A779A66596}"/>
    <cellStyle name="Normal 10 2 2" xfId="23" xr:uid="{5DA9F582-7023-4B4D-A89F-675B30AC2AB7}"/>
    <cellStyle name="Normal 10 8 2" xfId="20" xr:uid="{10FE5092-9928-4AE7-BDFA-1573F8FEB947}"/>
    <cellStyle name="Normal 11 3" xfId="4" xr:uid="{74E215EE-3F00-4A04-8430-12E878853874}"/>
    <cellStyle name="Normal 11 7 2" xfId="19" xr:uid="{A1EAE3D8-16CB-4F6B-985A-9A180D56BC78}"/>
    <cellStyle name="Normal 13 4" xfId="10" xr:uid="{56050317-A747-42A4-BF0B-3A9C7B0ECB3F}"/>
    <cellStyle name="Normal 14 2" xfId="16" xr:uid="{3E792286-23E6-4508-9ACE-014CEC00EDA5}"/>
    <cellStyle name="Normal 18 2 2" xfId="21" xr:uid="{9B373748-AE09-440D-94CD-AAEF5B297787}"/>
    <cellStyle name="Normal 2 2 2" xfId="3" xr:uid="{7ACD471C-5C22-4941-ACB3-EC46E2714851}"/>
    <cellStyle name="Normal 2 2 3 2" xfId="17" xr:uid="{D00D5171-028B-4FD9-9514-76AFA5BEC3BC}"/>
    <cellStyle name="Normal 2 2 3 2 2" xfId="18" xr:uid="{EF8E59A8-F2C7-4BEB-98D1-4E371FFFECDF}"/>
    <cellStyle name="Normal 2 5" xfId="22" xr:uid="{F135C912-03EC-49FC-8E03-AADBE1BB8514}"/>
    <cellStyle name="Normal 2 9" xfId="14" xr:uid="{C67446FE-8E2A-4E67-B21C-C1383ECCEB5B}"/>
    <cellStyle name="Normal 37 2 2" xfId="6" xr:uid="{A55BC5DE-F134-4CE0-8E0F-B67C5D6B7DAA}"/>
    <cellStyle name="Normal 6 2" xfId="11" xr:uid="{4059286F-912B-4051-9C63-648A39A0E534}"/>
    <cellStyle name="Paprastas 2" xfId="5" xr:uid="{4FCDEA2B-59C0-46B1-B973-22D54AC55606}"/>
    <cellStyle name="S3 2" xfId="7" xr:uid="{0F50E465-E9CD-48E9-8754-D62FFE707019}"/>
    <cellStyle name="S4" xfId="12" xr:uid="{373CC8D2-697E-4658-A24A-7A70FD4D6B45}"/>
    <cellStyle name="S5 2" xfId="8" xr:uid="{D5D8588E-AE08-4CA3-943B-AF67EA1511A0}"/>
    <cellStyle name="S6" xfId="13" xr:uid="{3B5A2F78-1D41-4B45-874F-DFF97D330CA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AEA9-F3E9-4034-A40B-310DF9C30B88}">
  <sheetPr>
    <tabColor theme="1"/>
  </sheetPr>
  <dimension ref="B2:C40"/>
  <sheetViews>
    <sheetView zoomScale="145" zoomScaleNormal="145" workbookViewId="0">
      <selection activeCell="B26" sqref="B26"/>
    </sheetView>
  </sheetViews>
  <sheetFormatPr defaultColWidth="9.140625" defaultRowHeight="12.75" x14ac:dyDescent="0.2"/>
  <cols>
    <col min="1" max="1" width="9.140625" style="2"/>
    <col min="2" max="2" width="11.85546875" style="2" customWidth="1"/>
    <col min="3" max="12" width="9.140625" style="2"/>
    <col min="13" max="13" width="30" style="2" bestFit="1" customWidth="1"/>
    <col min="14" max="16384" width="9.140625" style="2"/>
  </cols>
  <sheetData>
    <row r="2" spans="2:3" x14ac:dyDescent="0.2">
      <c r="B2" s="1" t="s">
        <v>0</v>
      </c>
    </row>
    <row r="4" spans="2:3" x14ac:dyDescent="0.2">
      <c r="B4" s="3" t="s">
        <v>1</v>
      </c>
      <c r="C4" s="4" t="s">
        <v>2</v>
      </c>
    </row>
    <row r="5" spans="2:3" x14ac:dyDescent="0.2">
      <c r="B5" s="3" t="s">
        <v>3</v>
      </c>
      <c r="C5" s="4" t="s">
        <v>4</v>
      </c>
    </row>
    <row r="7" spans="2:3" x14ac:dyDescent="0.2">
      <c r="B7" s="1" t="s">
        <v>5</v>
      </c>
    </row>
    <row r="9" spans="2:3" x14ac:dyDescent="0.2">
      <c r="B9" s="5" t="s">
        <v>6</v>
      </c>
      <c r="C9" s="4" t="s">
        <v>7</v>
      </c>
    </row>
    <row r="10" spans="2:3" x14ac:dyDescent="0.2">
      <c r="B10" s="5" t="s">
        <v>8</v>
      </c>
      <c r="C10" s="4" t="s">
        <v>9</v>
      </c>
    </row>
    <row r="11" spans="2:3" x14ac:dyDescent="0.2">
      <c r="B11" s="5" t="s">
        <v>10</v>
      </c>
      <c r="C11" s="4" t="s">
        <v>11</v>
      </c>
    </row>
    <row r="12" spans="2:3" x14ac:dyDescent="0.2">
      <c r="B12" s="5" t="s">
        <v>12</v>
      </c>
      <c r="C12" s="4" t="s">
        <v>13</v>
      </c>
    </row>
    <row r="13" spans="2:3" x14ac:dyDescent="0.2">
      <c r="B13" s="5" t="s">
        <v>14</v>
      </c>
      <c r="C13" s="4" t="s">
        <v>15</v>
      </c>
    </row>
    <row r="14" spans="2:3" x14ac:dyDescent="0.2">
      <c r="B14" s="5" t="s">
        <v>16</v>
      </c>
      <c r="C14" s="4" t="s">
        <v>17</v>
      </c>
    </row>
    <row r="15" spans="2:3" x14ac:dyDescent="0.2">
      <c r="B15" s="5" t="s">
        <v>18</v>
      </c>
      <c r="C15" s="4" t="s">
        <v>19</v>
      </c>
    </row>
    <row r="16" spans="2:3" x14ac:dyDescent="0.2">
      <c r="B16" s="5" t="s">
        <v>20</v>
      </c>
      <c r="C16" s="4" t="s">
        <v>21</v>
      </c>
    </row>
    <row r="17" spans="2:3" x14ac:dyDescent="0.2">
      <c r="B17" s="5" t="s">
        <v>22</v>
      </c>
      <c r="C17" s="4" t="s">
        <v>23</v>
      </c>
    </row>
    <row r="18" spans="2:3" x14ac:dyDescent="0.2">
      <c r="B18" s="5" t="s">
        <v>24</v>
      </c>
      <c r="C18" s="4" t="s">
        <v>25</v>
      </c>
    </row>
    <row r="19" spans="2:3" x14ac:dyDescent="0.2">
      <c r="B19" s="5" t="s">
        <v>26</v>
      </c>
      <c r="C19" s="4" t="s">
        <v>27</v>
      </c>
    </row>
    <row r="20" spans="2:3" x14ac:dyDescent="0.2">
      <c r="B20" s="5" t="s">
        <v>28</v>
      </c>
      <c r="C20" s="4" t="s">
        <v>29</v>
      </c>
    </row>
    <row r="21" spans="2:3" x14ac:dyDescent="0.2">
      <c r="B21" s="5" t="s">
        <v>30</v>
      </c>
      <c r="C21" s="4" t="s">
        <v>31</v>
      </c>
    </row>
    <row r="22" spans="2:3" x14ac:dyDescent="0.2">
      <c r="B22" s="5" t="s">
        <v>32</v>
      </c>
      <c r="C22" s="4" t="s">
        <v>33</v>
      </c>
    </row>
    <row r="23" spans="2:3" x14ac:dyDescent="0.2">
      <c r="B23" s="6"/>
      <c r="C23" s="4"/>
    </row>
    <row r="24" spans="2:3" x14ac:dyDescent="0.2">
      <c r="B24" s="1" t="s">
        <v>34</v>
      </c>
    </row>
    <row r="25" spans="2:3" x14ac:dyDescent="0.2">
      <c r="B25" s="1"/>
    </row>
    <row r="26" spans="2:3" x14ac:dyDescent="0.2">
      <c r="B26" s="3" t="s">
        <v>35</v>
      </c>
      <c r="C26" s="4" t="str">
        <f>+'3.1'!$B$4</f>
        <v>DARBO UŽMOKESČIO SĄNAUDŲ SUVESTINĖ</v>
      </c>
    </row>
    <row r="27" spans="2:3" x14ac:dyDescent="0.2">
      <c r="B27" s="3" t="s">
        <v>36</v>
      </c>
      <c r="C27" s="4" t="str">
        <f>+'3.2'!$B$4</f>
        <v>SĄNAUDŲ GRUPAVIMO SUVESTINĖ</v>
      </c>
    </row>
    <row r="28" spans="2:3" x14ac:dyDescent="0.2">
      <c r="B28" s="3" t="s">
        <v>37</v>
      </c>
      <c r="C28" s="4" t="str">
        <f>+'3.3'!$B$4</f>
        <v>NEPASKIRSTOMŲ SĄNAUDŲ SUVESTINĖ</v>
      </c>
    </row>
    <row r="29" spans="2:3" x14ac:dyDescent="0.2">
      <c r="B29" s="3" t="s">
        <v>38</v>
      </c>
      <c r="C29" s="4" t="str">
        <f>+'3.4'!$B$4</f>
        <v>PIRMINIO PRISKYRIMO SUVESTINĖ</v>
      </c>
    </row>
    <row r="30" spans="2:3" x14ac:dyDescent="0.2">
      <c r="B30" s="3" t="s">
        <v>39</v>
      </c>
      <c r="C30" s="4" t="str">
        <f>+'3.5'!$B$4</f>
        <v>PASKIRSTYMO KRITERIJŲ PATIKRA</v>
      </c>
    </row>
    <row r="31" spans="2:3" x14ac:dyDescent="0.2">
      <c r="B31" s="7" t="s">
        <v>40</v>
      </c>
      <c r="C31" s="4" t="s">
        <v>41</v>
      </c>
    </row>
    <row r="32" spans="2:3" x14ac:dyDescent="0.2">
      <c r="B32" s="6"/>
    </row>
    <row r="34" spans="2:2" hidden="1" x14ac:dyDescent="0.2">
      <c r="B34" s="2" t="s">
        <v>42</v>
      </c>
    </row>
    <row r="35" spans="2:2" hidden="1" x14ac:dyDescent="0.2">
      <c r="B35" s="2" t="s">
        <v>43</v>
      </c>
    </row>
    <row r="36" spans="2:2" hidden="1" x14ac:dyDescent="0.2">
      <c r="B36" s="2" t="s">
        <v>44</v>
      </c>
    </row>
    <row r="37" spans="2:2" hidden="1" x14ac:dyDescent="0.2">
      <c r="B37" s="2" t="s">
        <v>45</v>
      </c>
    </row>
    <row r="38" spans="2:2" hidden="1" x14ac:dyDescent="0.2">
      <c r="B38" s="2" t="s">
        <v>46</v>
      </c>
    </row>
    <row r="39" spans="2:2" hidden="1" x14ac:dyDescent="0.2"/>
    <row r="40" spans="2:2" hidden="1" x14ac:dyDescent="0.2"/>
  </sheetData>
  <hyperlinks>
    <hyperlink ref="B28" location="'3.3'!A1" display="3.3" xr:uid="{CBEAD71B-6D69-420A-91FE-0F99B025ACEE}"/>
    <hyperlink ref="B29" location="'3.4'!A1" display="3.4" xr:uid="{888AC543-FB62-405E-A6B4-AE7A3855F98A}"/>
    <hyperlink ref="B30" location="'3.5'!A1" display="3.5" xr:uid="{6AAAE43F-40D4-49DD-95F2-E08DB8DBA7C5}"/>
    <hyperlink ref="B31" location="Turtas!A1" display="Turtas" xr:uid="{1AB61636-1B89-4B5B-A5F5-F18C0120ACD2}"/>
    <hyperlink ref="B4" location="Proceduros!A1" display="Proceduros" xr:uid="{00B4A8C7-A038-4425-8876-D82A03451066}"/>
    <hyperlink ref="B5" location="Patikra!A1" display="Patikra" xr:uid="{89DCE7FB-B533-4465-8EBB-C7DAEA86ACCE}"/>
    <hyperlink ref="B27" location="'3.2'!A1" display="3.2" xr:uid="{E19CD703-7F91-4098-BA62-077C90449B08}"/>
    <hyperlink ref="B26" location="'3.1'!A1" display="3.1" xr:uid="{1AB568FE-9B0B-4621-AA87-B35A60A8545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E5BD2-0908-49F2-AFC1-4C49D544B8E3}">
  <sheetPr>
    <tabColor theme="0" tint="-0.499984740745262"/>
  </sheetPr>
  <dimension ref="A1:Q146"/>
  <sheetViews>
    <sheetView tabSelected="1" workbookViewId="0">
      <selection activeCell="B47" sqref="B47"/>
    </sheetView>
  </sheetViews>
  <sheetFormatPr defaultColWidth="9.140625" defaultRowHeight="12.75" x14ac:dyDescent="0.2"/>
  <cols>
    <col min="1" max="1" width="4.28515625" style="14" customWidth="1"/>
    <col min="2" max="2" width="9.5703125" style="14" customWidth="1"/>
    <col min="3" max="3" width="56.7109375" style="14" customWidth="1"/>
    <col min="4" max="4" width="16" style="14" customWidth="1"/>
    <col min="5" max="5" width="27" style="14" customWidth="1"/>
    <col min="6" max="6" width="13.7109375" style="16" customWidth="1"/>
    <col min="7" max="7" width="13.42578125" style="14" bestFit="1" customWidth="1"/>
    <col min="8" max="8" width="10.7109375" style="14" bestFit="1" customWidth="1"/>
    <col min="9" max="9" width="8.5703125" style="14" customWidth="1"/>
    <col min="10" max="10" width="13.7109375" style="14" bestFit="1" customWidth="1"/>
    <col min="11" max="12" width="8.5703125" style="14" customWidth="1"/>
    <col min="13" max="13" width="13.42578125" style="14" bestFit="1" customWidth="1"/>
    <col min="14" max="14" width="15.28515625" style="14" customWidth="1"/>
    <col min="15" max="15" width="9.140625" style="14"/>
    <col min="16" max="16" width="14.42578125" style="14" customWidth="1"/>
    <col min="17" max="17" width="78.28515625" style="14" customWidth="1"/>
    <col min="18" max="16384" width="9.140625" style="14"/>
  </cols>
  <sheetData>
    <row r="1" spans="1:17" s="12" customFormat="1" ht="12.75" customHeight="1" x14ac:dyDescent="0.2">
      <c r="A1" s="232" t="s">
        <v>35</v>
      </c>
      <c r="B1" s="233"/>
      <c r="F1" s="13"/>
      <c r="G1" s="14"/>
      <c r="H1" s="14"/>
      <c r="I1" s="14"/>
      <c r="J1" s="14"/>
      <c r="K1" s="14"/>
      <c r="L1" s="14"/>
      <c r="M1" s="14"/>
      <c r="N1" s="14"/>
    </row>
    <row r="3" spans="1:17" x14ac:dyDescent="0.2">
      <c r="B3" s="15" t="s">
        <v>165</v>
      </c>
    </row>
    <row r="4" spans="1:17" x14ac:dyDescent="0.2">
      <c r="B4" s="15" t="s">
        <v>166</v>
      </c>
    </row>
    <row r="5" spans="1:17" x14ac:dyDescent="0.2">
      <c r="J5" s="17"/>
      <c r="K5" s="17">
        <v>1</v>
      </c>
      <c r="L5" s="17">
        <v>2</v>
      </c>
    </row>
    <row r="6" spans="1:17" ht="25.5" customHeight="1" x14ac:dyDescent="0.2">
      <c r="B6" s="18" t="s">
        <v>167</v>
      </c>
      <c r="C6" s="18" t="s">
        <v>168</v>
      </c>
      <c r="D6" s="18" t="s">
        <v>169</v>
      </c>
      <c r="E6" s="18" t="s">
        <v>170</v>
      </c>
      <c r="F6" s="19" t="s">
        <v>170</v>
      </c>
      <c r="G6" s="18" t="s">
        <v>171</v>
      </c>
      <c r="H6" s="20" t="s">
        <v>172</v>
      </c>
      <c r="I6" s="20" t="s">
        <v>173</v>
      </c>
      <c r="J6" s="20" t="s">
        <v>174</v>
      </c>
      <c r="K6" s="20" t="s">
        <v>175</v>
      </c>
      <c r="L6" s="20" t="s">
        <v>176</v>
      </c>
      <c r="M6" s="18" t="s">
        <v>177</v>
      </c>
      <c r="N6" s="18" t="s">
        <v>178</v>
      </c>
      <c r="P6" s="20" t="s">
        <v>167</v>
      </c>
      <c r="Q6" s="20" t="s">
        <v>179</v>
      </c>
    </row>
    <row r="7" spans="1:17" x14ac:dyDescent="0.2">
      <c r="B7" s="20" t="s">
        <v>180</v>
      </c>
      <c r="C7" s="20" t="s">
        <v>181</v>
      </c>
      <c r="D7" s="20" t="s">
        <v>182</v>
      </c>
      <c r="E7" s="20" t="s">
        <v>183</v>
      </c>
      <c r="F7" s="21"/>
      <c r="G7" s="20" t="s">
        <v>184</v>
      </c>
      <c r="H7" s="235" t="s">
        <v>185</v>
      </c>
      <c r="I7" s="235"/>
      <c r="J7" s="235"/>
      <c r="K7" s="235"/>
      <c r="L7" s="235"/>
      <c r="M7" s="20" t="s">
        <v>186</v>
      </c>
      <c r="N7" s="20" t="s">
        <v>187</v>
      </c>
      <c r="P7" s="20" t="s">
        <v>188</v>
      </c>
      <c r="Q7" s="20" t="s">
        <v>189</v>
      </c>
    </row>
    <row r="8" spans="1:17" s="15" customFormat="1" ht="12.75" customHeight="1" x14ac:dyDescent="0.2">
      <c r="A8" s="14"/>
      <c r="B8" s="22">
        <v>1</v>
      </c>
      <c r="C8" s="22" t="s">
        <v>729</v>
      </c>
      <c r="D8" s="23">
        <v>1</v>
      </c>
      <c r="E8" s="22" t="s">
        <v>85</v>
      </c>
      <c r="F8" s="24" t="s">
        <v>71</v>
      </c>
      <c r="G8" s="25">
        <v>34881.649999999994</v>
      </c>
      <c r="H8" s="26" t="s">
        <v>80</v>
      </c>
      <c r="I8" s="26" t="s">
        <v>80</v>
      </c>
      <c r="J8" s="27"/>
      <c r="K8" s="27"/>
      <c r="L8" s="27"/>
      <c r="M8" s="25">
        <f>+SUM(G8:L8)</f>
        <v>34881.649999999994</v>
      </c>
      <c r="N8" s="236" t="s">
        <v>190</v>
      </c>
      <c r="P8" s="28" t="s">
        <v>172</v>
      </c>
      <c r="Q8" s="29" t="s">
        <v>191</v>
      </c>
    </row>
    <row r="9" spans="1:17" s="15" customFormat="1" x14ac:dyDescent="0.2">
      <c r="A9" s="14"/>
      <c r="B9" s="22">
        <v>2</v>
      </c>
      <c r="C9" s="22" t="s">
        <v>729</v>
      </c>
      <c r="D9" s="23">
        <v>1</v>
      </c>
      <c r="E9" s="22" t="s">
        <v>85</v>
      </c>
      <c r="F9" s="24" t="s">
        <v>71</v>
      </c>
      <c r="G9" s="25">
        <v>11639.76</v>
      </c>
      <c r="H9" s="26" t="s">
        <v>80</v>
      </c>
      <c r="I9" s="26" t="s">
        <v>80</v>
      </c>
      <c r="J9" s="27"/>
      <c r="K9" s="27"/>
      <c r="L9" s="27"/>
      <c r="M9" s="25">
        <f t="shared" ref="M9:M72" si="0">+SUM(G9:L9)</f>
        <v>11639.76</v>
      </c>
      <c r="N9" s="237"/>
      <c r="P9" s="28" t="s">
        <v>173</v>
      </c>
      <c r="Q9" s="29" t="s">
        <v>192</v>
      </c>
    </row>
    <row r="10" spans="1:17" x14ac:dyDescent="0.2">
      <c r="B10" s="22">
        <v>3</v>
      </c>
      <c r="C10" s="22" t="s">
        <v>729</v>
      </c>
      <c r="D10" s="23">
        <v>0.3125</v>
      </c>
      <c r="E10" s="22" t="s">
        <v>85</v>
      </c>
      <c r="F10" s="24" t="s">
        <v>71</v>
      </c>
      <c r="G10" s="25">
        <v>4767.6099999999997</v>
      </c>
      <c r="H10" s="26" t="s">
        <v>80</v>
      </c>
      <c r="I10" s="26" t="s">
        <v>80</v>
      </c>
      <c r="J10" s="27"/>
      <c r="K10" s="27"/>
      <c r="L10" s="27"/>
      <c r="M10" s="25">
        <f t="shared" si="0"/>
        <v>4767.6099999999997</v>
      </c>
      <c r="N10" s="237"/>
      <c r="P10" s="30" t="s">
        <v>174</v>
      </c>
      <c r="Q10" s="31" t="str">
        <f>'3.4'!AC10</f>
        <v>Darbo sąnaudų perskirstymas pagal faktiškai dirbtą laiką veiklose</v>
      </c>
    </row>
    <row r="11" spans="1:17" x14ac:dyDescent="0.2">
      <c r="B11" s="22">
        <v>4</v>
      </c>
      <c r="C11" s="22" t="s">
        <v>729</v>
      </c>
      <c r="D11" s="23">
        <v>1</v>
      </c>
      <c r="E11" s="22" t="s">
        <v>85</v>
      </c>
      <c r="F11" s="24" t="s">
        <v>71</v>
      </c>
      <c r="G11" s="25">
        <v>11975.59</v>
      </c>
      <c r="H11" s="26" t="s">
        <v>80</v>
      </c>
      <c r="I11" s="26" t="s">
        <v>80</v>
      </c>
      <c r="J11" s="27"/>
      <c r="K11" s="27"/>
      <c r="L11" s="27"/>
      <c r="M11" s="25">
        <f t="shared" si="0"/>
        <v>11975.59</v>
      </c>
      <c r="N11" s="237"/>
      <c r="P11" s="30" t="s">
        <v>175</v>
      </c>
      <c r="Q11" s="32" t="s">
        <v>734</v>
      </c>
    </row>
    <row r="12" spans="1:17" s="15" customFormat="1" x14ac:dyDescent="0.2">
      <c r="A12" s="14"/>
      <c r="B12" s="22">
        <v>5</v>
      </c>
      <c r="C12" s="22" t="s">
        <v>729</v>
      </c>
      <c r="D12" s="23">
        <v>1</v>
      </c>
      <c r="E12" s="22" t="s">
        <v>85</v>
      </c>
      <c r="F12" s="24" t="s">
        <v>71</v>
      </c>
      <c r="G12" s="25">
        <v>11680.25</v>
      </c>
      <c r="H12" s="26" t="s">
        <v>80</v>
      </c>
      <c r="I12" s="26" t="s">
        <v>80</v>
      </c>
      <c r="J12" s="27"/>
      <c r="K12" s="27"/>
      <c r="L12" s="27"/>
      <c r="M12" s="25">
        <f t="shared" si="0"/>
        <v>11680.25</v>
      </c>
      <c r="N12" s="237"/>
      <c r="P12" s="30" t="s">
        <v>176</v>
      </c>
      <c r="Q12" s="32" t="s">
        <v>735</v>
      </c>
    </row>
    <row r="13" spans="1:17" x14ac:dyDescent="0.2">
      <c r="B13" s="22">
        <v>6</v>
      </c>
      <c r="C13" s="22" t="s">
        <v>729</v>
      </c>
      <c r="D13" s="23">
        <v>1</v>
      </c>
      <c r="E13" s="22" t="s">
        <v>85</v>
      </c>
      <c r="F13" s="24" t="s">
        <v>71</v>
      </c>
      <c r="G13" s="25">
        <v>12500.17</v>
      </c>
      <c r="H13" s="26" t="s">
        <v>80</v>
      </c>
      <c r="I13" s="26" t="s">
        <v>80</v>
      </c>
      <c r="J13" s="27"/>
      <c r="K13" s="27"/>
      <c r="L13" s="27"/>
      <c r="M13" s="25">
        <f t="shared" si="0"/>
        <v>12500.17</v>
      </c>
      <c r="N13" s="237"/>
      <c r="P13" s="30" t="s">
        <v>193</v>
      </c>
      <c r="Q13" s="32" t="s">
        <v>736</v>
      </c>
    </row>
    <row r="14" spans="1:17" x14ac:dyDescent="0.2">
      <c r="B14" s="22">
        <v>7</v>
      </c>
      <c r="C14" s="22" t="s">
        <v>729</v>
      </c>
      <c r="D14" s="23">
        <v>1</v>
      </c>
      <c r="E14" s="22" t="s">
        <v>85</v>
      </c>
      <c r="F14" s="24" t="s">
        <v>71</v>
      </c>
      <c r="G14" s="25">
        <v>24180.32</v>
      </c>
      <c r="H14" s="26" t="s">
        <v>80</v>
      </c>
      <c r="I14" s="26" t="s">
        <v>80</v>
      </c>
      <c r="J14" s="27"/>
      <c r="K14" s="27"/>
      <c r="L14" s="27"/>
      <c r="M14" s="25">
        <f t="shared" si="0"/>
        <v>24180.32</v>
      </c>
      <c r="N14" s="237"/>
      <c r="P14" s="30" t="s">
        <v>194</v>
      </c>
      <c r="Q14" s="32" t="s">
        <v>737</v>
      </c>
    </row>
    <row r="15" spans="1:17" s="15" customFormat="1" x14ac:dyDescent="0.2">
      <c r="A15" s="14"/>
      <c r="B15" s="22">
        <v>8</v>
      </c>
      <c r="C15" s="22" t="s">
        <v>729</v>
      </c>
      <c r="D15" s="23">
        <v>1</v>
      </c>
      <c r="E15" s="22" t="s">
        <v>85</v>
      </c>
      <c r="F15" s="24" t="s">
        <v>71</v>
      </c>
      <c r="G15" s="25">
        <v>38854.529999999992</v>
      </c>
      <c r="H15" s="26" t="s">
        <v>80</v>
      </c>
      <c r="I15" s="26" t="s">
        <v>80</v>
      </c>
      <c r="J15" s="27"/>
      <c r="K15" s="27"/>
      <c r="L15" s="27"/>
      <c r="M15" s="25">
        <f t="shared" si="0"/>
        <v>38854.529999999992</v>
      </c>
      <c r="N15" s="237"/>
      <c r="P15" s="30" t="s">
        <v>195</v>
      </c>
      <c r="Q15" s="32" t="s">
        <v>738</v>
      </c>
    </row>
    <row r="16" spans="1:17" x14ac:dyDescent="0.2">
      <c r="B16" s="22">
        <v>9</v>
      </c>
      <c r="C16" s="22" t="s">
        <v>729</v>
      </c>
      <c r="D16" s="23">
        <v>1</v>
      </c>
      <c r="E16" s="22" t="s">
        <v>85</v>
      </c>
      <c r="F16" s="24" t="s">
        <v>71</v>
      </c>
      <c r="G16" s="25">
        <v>13450.250000000002</v>
      </c>
      <c r="H16" s="26" t="s">
        <v>80</v>
      </c>
      <c r="I16" s="26" t="s">
        <v>80</v>
      </c>
      <c r="J16" s="27"/>
      <c r="K16" s="27"/>
      <c r="L16" s="27"/>
      <c r="M16" s="25">
        <f t="shared" si="0"/>
        <v>13450.250000000002</v>
      </c>
      <c r="N16" s="237"/>
      <c r="P16" s="33" t="s">
        <v>196</v>
      </c>
      <c r="Q16" s="34">
        <v>0</v>
      </c>
    </row>
    <row r="17" spans="2:17" x14ac:dyDescent="0.2">
      <c r="B17" s="22">
        <v>10</v>
      </c>
      <c r="C17" s="22" t="s">
        <v>729</v>
      </c>
      <c r="D17" s="23">
        <v>1</v>
      </c>
      <c r="E17" s="22" t="s">
        <v>85</v>
      </c>
      <c r="F17" s="24" t="s">
        <v>71</v>
      </c>
      <c r="G17" s="25">
        <v>10490.16</v>
      </c>
      <c r="H17" s="26" t="s">
        <v>80</v>
      </c>
      <c r="I17" s="26" t="s">
        <v>80</v>
      </c>
      <c r="J17" s="27"/>
      <c r="K17" s="27"/>
      <c r="L17" s="27"/>
      <c r="M17" s="25">
        <f t="shared" si="0"/>
        <v>10490.16</v>
      </c>
      <c r="N17" s="237"/>
      <c r="P17" s="30" t="s">
        <v>197</v>
      </c>
      <c r="Q17" s="32">
        <v>0</v>
      </c>
    </row>
    <row r="18" spans="2:17" s="15" customFormat="1" x14ac:dyDescent="0.2">
      <c r="B18" s="22">
        <v>11</v>
      </c>
      <c r="C18" s="22" t="s">
        <v>730</v>
      </c>
      <c r="D18" s="23">
        <v>0.5</v>
      </c>
      <c r="E18" s="22" t="s">
        <v>85</v>
      </c>
      <c r="F18" s="24" t="s">
        <v>71</v>
      </c>
      <c r="G18" s="25">
        <v>4292.32</v>
      </c>
      <c r="H18" s="26" t="s">
        <v>80</v>
      </c>
      <c r="I18" s="26" t="s">
        <v>80</v>
      </c>
      <c r="J18" s="27"/>
      <c r="K18" s="27"/>
      <c r="L18" s="27"/>
      <c r="M18" s="25">
        <f t="shared" si="0"/>
        <v>4292.32</v>
      </c>
      <c r="N18" s="238"/>
      <c r="P18" s="30" t="s">
        <v>198</v>
      </c>
      <c r="Q18" s="32">
        <v>0</v>
      </c>
    </row>
    <row r="19" spans="2:17" s="15" customFormat="1" x14ac:dyDescent="0.2">
      <c r="B19" s="22">
        <v>12</v>
      </c>
      <c r="C19" s="22" t="s">
        <v>731</v>
      </c>
      <c r="D19" s="23">
        <v>1</v>
      </c>
      <c r="E19" s="22" t="s">
        <v>66</v>
      </c>
      <c r="F19" s="24" t="s">
        <v>697</v>
      </c>
      <c r="G19" s="25">
        <v>12265.800000000001</v>
      </c>
      <c r="H19" s="26" t="s">
        <v>80</v>
      </c>
      <c r="I19" s="26" t="s">
        <v>80</v>
      </c>
      <c r="J19" s="27"/>
      <c r="K19" s="27"/>
      <c r="L19" s="27"/>
      <c r="M19" s="25">
        <f t="shared" si="0"/>
        <v>12265.800000000001</v>
      </c>
      <c r="N19" s="238"/>
      <c r="P19" s="30" t="s">
        <v>199</v>
      </c>
      <c r="Q19" s="32">
        <v>0</v>
      </c>
    </row>
    <row r="20" spans="2:17" s="15" customFormat="1" x14ac:dyDescent="0.2">
      <c r="B20" s="22">
        <v>13</v>
      </c>
      <c r="C20" s="22" t="s">
        <v>731</v>
      </c>
      <c r="D20" s="23">
        <v>0.19999999999999998</v>
      </c>
      <c r="E20" s="22" t="s">
        <v>66</v>
      </c>
      <c r="F20" s="24" t="s">
        <v>697</v>
      </c>
      <c r="G20" s="25">
        <v>4176.8700000000008</v>
      </c>
      <c r="H20" s="26" t="s">
        <v>80</v>
      </c>
      <c r="I20" s="26" t="s">
        <v>80</v>
      </c>
      <c r="J20" s="27"/>
      <c r="K20" s="27"/>
      <c r="L20" s="27"/>
      <c r="M20" s="25">
        <f t="shared" si="0"/>
        <v>4176.8700000000008</v>
      </c>
      <c r="N20" s="238"/>
      <c r="P20" s="30" t="s">
        <v>200</v>
      </c>
      <c r="Q20" s="32">
        <v>0</v>
      </c>
    </row>
    <row r="21" spans="2:17" s="15" customFormat="1" x14ac:dyDescent="0.2">
      <c r="B21" s="22">
        <v>14</v>
      </c>
      <c r="C21" s="22" t="s">
        <v>731</v>
      </c>
      <c r="D21" s="23">
        <v>0.19999999999999998</v>
      </c>
      <c r="E21" s="22" t="s">
        <v>66</v>
      </c>
      <c r="F21" s="24" t="s">
        <v>697</v>
      </c>
      <c r="G21" s="25">
        <v>2005.4099999999999</v>
      </c>
      <c r="H21" s="26" t="s">
        <v>80</v>
      </c>
      <c r="I21" s="26" t="s">
        <v>80</v>
      </c>
      <c r="J21" s="27"/>
      <c r="K21" s="27"/>
      <c r="L21" s="27"/>
      <c r="M21" s="25">
        <f t="shared" si="0"/>
        <v>2005.4099999999999</v>
      </c>
      <c r="N21" s="238"/>
    </row>
    <row r="22" spans="2:17" s="15" customFormat="1" x14ac:dyDescent="0.2">
      <c r="B22" s="22">
        <v>15</v>
      </c>
      <c r="C22" s="22" t="s">
        <v>731</v>
      </c>
      <c r="D22" s="23">
        <v>0.19999999999999998</v>
      </c>
      <c r="E22" s="22" t="s">
        <v>66</v>
      </c>
      <c r="F22" s="24" t="s">
        <v>697</v>
      </c>
      <c r="G22" s="25">
        <v>3682.64</v>
      </c>
      <c r="H22" s="26" t="s">
        <v>80</v>
      </c>
      <c r="I22" s="26" t="s">
        <v>80</v>
      </c>
      <c r="J22" s="27"/>
      <c r="K22" s="27"/>
      <c r="L22" s="27"/>
      <c r="M22" s="25">
        <f t="shared" si="0"/>
        <v>3682.64</v>
      </c>
      <c r="N22" s="238"/>
    </row>
    <row r="23" spans="2:17" s="15" customFormat="1" x14ac:dyDescent="0.2">
      <c r="B23" s="22">
        <v>16</v>
      </c>
      <c r="C23" s="22" t="s">
        <v>731</v>
      </c>
      <c r="D23" s="23">
        <v>0.19999999999999998</v>
      </c>
      <c r="E23" s="22" t="s">
        <v>66</v>
      </c>
      <c r="F23" s="24" t="s">
        <v>697</v>
      </c>
      <c r="G23" s="25">
        <v>1776.2500000000002</v>
      </c>
      <c r="H23" s="26" t="s">
        <v>80</v>
      </c>
      <c r="I23" s="26" t="s">
        <v>80</v>
      </c>
      <c r="J23" s="27"/>
      <c r="K23" s="27"/>
      <c r="L23" s="27"/>
      <c r="M23" s="25">
        <f t="shared" si="0"/>
        <v>1776.2500000000002</v>
      </c>
      <c r="N23" s="238"/>
    </row>
    <row r="24" spans="2:17" s="15" customFormat="1" x14ac:dyDescent="0.2">
      <c r="B24" s="22">
        <v>17</v>
      </c>
      <c r="C24" s="22" t="s">
        <v>731</v>
      </c>
      <c r="D24" s="23">
        <v>0.19999999999999998</v>
      </c>
      <c r="E24" s="22" t="s">
        <v>66</v>
      </c>
      <c r="F24" s="24" t="s">
        <v>697</v>
      </c>
      <c r="G24" s="25">
        <v>4033.2599999999993</v>
      </c>
      <c r="H24" s="26" t="s">
        <v>80</v>
      </c>
      <c r="I24" s="26" t="s">
        <v>80</v>
      </c>
      <c r="J24" s="27"/>
      <c r="K24" s="27"/>
      <c r="L24" s="27"/>
      <c r="M24" s="25">
        <f t="shared" si="0"/>
        <v>4033.2599999999993</v>
      </c>
      <c r="N24" s="238"/>
    </row>
    <row r="25" spans="2:17" s="15" customFormat="1" x14ac:dyDescent="0.2">
      <c r="B25" s="22">
        <v>18</v>
      </c>
      <c r="C25" s="22" t="s">
        <v>731</v>
      </c>
      <c r="D25" s="23">
        <v>9.9999999999999992E-2</v>
      </c>
      <c r="E25" s="22" t="s">
        <v>66</v>
      </c>
      <c r="F25" s="24" t="s">
        <v>697</v>
      </c>
      <c r="G25" s="25">
        <v>2075.11</v>
      </c>
      <c r="H25" s="26" t="s">
        <v>80</v>
      </c>
      <c r="I25" s="26" t="s">
        <v>80</v>
      </c>
      <c r="J25" s="27"/>
      <c r="K25" s="27"/>
      <c r="L25" s="27"/>
      <c r="M25" s="25">
        <f t="shared" si="0"/>
        <v>2075.11</v>
      </c>
      <c r="N25" s="238"/>
    </row>
    <row r="26" spans="2:17" s="15" customFormat="1" x14ac:dyDescent="0.2">
      <c r="B26" s="22">
        <v>19</v>
      </c>
      <c r="C26" s="22" t="s">
        <v>731</v>
      </c>
      <c r="D26" s="23">
        <v>9.9999999999999992E-2</v>
      </c>
      <c r="E26" s="22" t="s">
        <v>66</v>
      </c>
      <c r="F26" s="24" t="s">
        <v>697</v>
      </c>
      <c r="G26" s="25">
        <v>1002.71</v>
      </c>
      <c r="H26" s="26" t="s">
        <v>80</v>
      </c>
      <c r="I26" s="26" t="s">
        <v>80</v>
      </c>
      <c r="J26" s="27"/>
      <c r="K26" s="27"/>
      <c r="L26" s="27"/>
      <c r="M26" s="25">
        <f t="shared" si="0"/>
        <v>1002.71</v>
      </c>
      <c r="N26" s="238"/>
    </row>
    <row r="27" spans="2:17" s="15" customFormat="1" x14ac:dyDescent="0.2">
      <c r="B27" s="22">
        <v>20</v>
      </c>
      <c r="C27" s="22" t="s">
        <v>731</v>
      </c>
      <c r="D27" s="23">
        <v>9.9999999999999992E-2</v>
      </c>
      <c r="E27" s="22" t="s">
        <v>66</v>
      </c>
      <c r="F27" s="24" t="s">
        <v>697</v>
      </c>
      <c r="G27" s="25">
        <v>943.96</v>
      </c>
      <c r="H27" s="26" t="s">
        <v>80</v>
      </c>
      <c r="I27" s="26" t="s">
        <v>80</v>
      </c>
      <c r="J27" s="27"/>
      <c r="K27" s="27"/>
      <c r="L27" s="27"/>
      <c r="M27" s="25">
        <f t="shared" si="0"/>
        <v>943.96</v>
      </c>
      <c r="N27" s="238"/>
    </row>
    <row r="28" spans="2:17" s="15" customFormat="1" x14ac:dyDescent="0.2">
      <c r="B28" s="22">
        <v>21</v>
      </c>
      <c r="C28" s="22" t="s">
        <v>731</v>
      </c>
      <c r="D28" s="23">
        <v>9.9999999999999992E-2</v>
      </c>
      <c r="E28" s="22" t="s">
        <v>66</v>
      </c>
      <c r="F28" s="24" t="s">
        <v>697</v>
      </c>
      <c r="G28" s="25">
        <v>888.10000000000014</v>
      </c>
      <c r="H28" s="26" t="s">
        <v>80</v>
      </c>
      <c r="I28" s="26" t="s">
        <v>80</v>
      </c>
      <c r="J28" s="27"/>
      <c r="K28" s="27"/>
      <c r="L28" s="27"/>
      <c r="M28" s="25">
        <f t="shared" si="0"/>
        <v>888.10000000000014</v>
      </c>
      <c r="N28" s="238"/>
    </row>
    <row r="29" spans="2:17" s="15" customFormat="1" x14ac:dyDescent="0.2">
      <c r="B29" s="22">
        <v>22</v>
      </c>
      <c r="C29" s="22" t="s">
        <v>731</v>
      </c>
      <c r="D29" s="23">
        <v>9.9999999999999992E-2</v>
      </c>
      <c r="E29" s="22" t="s">
        <v>66</v>
      </c>
      <c r="F29" s="24" t="s">
        <v>697</v>
      </c>
      <c r="G29" s="25">
        <v>918.01999999999987</v>
      </c>
      <c r="H29" s="26" t="s">
        <v>80</v>
      </c>
      <c r="I29" s="26" t="s">
        <v>80</v>
      </c>
      <c r="J29" s="27"/>
      <c r="K29" s="27"/>
      <c r="L29" s="27"/>
      <c r="M29" s="25">
        <f t="shared" si="0"/>
        <v>918.01999999999987</v>
      </c>
      <c r="N29" s="238"/>
    </row>
    <row r="30" spans="2:17" s="15" customFormat="1" x14ac:dyDescent="0.2">
      <c r="B30" s="22">
        <v>23</v>
      </c>
      <c r="C30" s="22" t="s">
        <v>731</v>
      </c>
      <c r="D30" s="23">
        <v>0.19999999999999998</v>
      </c>
      <c r="E30" s="22" t="s">
        <v>66</v>
      </c>
      <c r="F30" s="24" t="s">
        <v>697</v>
      </c>
      <c r="G30" s="25">
        <v>4176.8700000000008</v>
      </c>
      <c r="H30" s="26" t="s">
        <v>80</v>
      </c>
      <c r="I30" s="26" t="s">
        <v>80</v>
      </c>
      <c r="J30" s="27"/>
      <c r="K30" s="27"/>
      <c r="L30" s="27"/>
      <c r="M30" s="25">
        <f t="shared" si="0"/>
        <v>4176.8700000000008</v>
      </c>
      <c r="N30" s="238"/>
    </row>
    <row r="31" spans="2:17" s="15" customFormat="1" x14ac:dyDescent="0.2">
      <c r="B31" s="22">
        <v>24</v>
      </c>
      <c r="C31" s="22" t="s">
        <v>731</v>
      </c>
      <c r="D31" s="23">
        <v>0.19999999999999998</v>
      </c>
      <c r="E31" s="22" t="s">
        <v>66</v>
      </c>
      <c r="F31" s="24" t="s">
        <v>697</v>
      </c>
      <c r="G31" s="25">
        <v>2005.4099999999999</v>
      </c>
      <c r="H31" s="26" t="s">
        <v>80</v>
      </c>
      <c r="I31" s="26" t="s">
        <v>80</v>
      </c>
      <c r="J31" s="27"/>
      <c r="K31" s="27"/>
      <c r="L31" s="27"/>
      <c r="M31" s="25">
        <f t="shared" si="0"/>
        <v>2005.4099999999999</v>
      </c>
      <c r="N31" s="238"/>
    </row>
    <row r="32" spans="2:17" s="15" customFormat="1" x14ac:dyDescent="0.2">
      <c r="B32" s="22">
        <v>25</v>
      </c>
      <c r="C32" s="22" t="s">
        <v>731</v>
      </c>
      <c r="D32" s="23">
        <v>0.19999999999999998</v>
      </c>
      <c r="E32" s="22" t="s">
        <v>66</v>
      </c>
      <c r="F32" s="24" t="s">
        <v>697</v>
      </c>
      <c r="G32" s="25">
        <v>203.48</v>
      </c>
      <c r="H32" s="26" t="s">
        <v>80</v>
      </c>
      <c r="I32" s="26" t="s">
        <v>80</v>
      </c>
      <c r="J32" s="27"/>
      <c r="K32" s="27"/>
      <c r="L32" s="27"/>
      <c r="M32" s="25">
        <f t="shared" si="0"/>
        <v>203.48</v>
      </c>
      <c r="N32" s="238"/>
    </row>
    <row r="33" spans="2:14" s="15" customFormat="1" x14ac:dyDescent="0.2">
      <c r="B33" s="22">
        <v>26</v>
      </c>
      <c r="C33" s="22" t="s">
        <v>731</v>
      </c>
      <c r="D33" s="23">
        <v>0.19999999999999998</v>
      </c>
      <c r="E33" s="22" t="s">
        <v>66</v>
      </c>
      <c r="F33" s="24" t="s">
        <v>697</v>
      </c>
      <c r="G33" s="25">
        <v>2301.54</v>
      </c>
      <c r="H33" s="26" t="s">
        <v>80</v>
      </c>
      <c r="I33" s="26" t="s">
        <v>80</v>
      </c>
      <c r="J33" s="27"/>
      <c r="K33" s="27"/>
      <c r="L33" s="27"/>
      <c r="M33" s="25">
        <f t="shared" si="0"/>
        <v>2301.54</v>
      </c>
      <c r="N33" s="238"/>
    </row>
    <row r="34" spans="2:14" s="15" customFormat="1" x14ac:dyDescent="0.2">
      <c r="B34" s="22">
        <v>27</v>
      </c>
      <c r="C34" s="22" t="s">
        <v>731</v>
      </c>
      <c r="D34" s="23">
        <v>0.19999999999999998</v>
      </c>
      <c r="E34" s="22" t="s">
        <v>66</v>
      </c>
      <c r="F34" s="24" t="s">
        <v>697</v>
      </c>
      <c r="G34" s="25">
        <v>1572.7700000000002</v>
      </c>
      <c r="H34" s="26" t="s">
        <v>80</v>
      </c>
      <c r="I34" s="26" t="s">
        <v>80</v>
      </c>
      <c r="J34" s="27"/>
      <c r="K34" s="27"/>
      <c r="L34" s="27"/>
      <c r="M34" s="25">
        <f t="shared" si="0"/>
        <v>1572.7700000000002</v>
      </c>
      <c r="N34" s="238"/>
    </row>
    <row r="35" spans="2:14" s="15" customFormat="1" x14ac:dyDescent="0.2">
      <c r="B35" s="22">
        <v>28</v>
      </c>
      <c r="C35" s="22" t="s">
        <v>731</v>
      </c>
      <c r="D35" s="23">
        <v>0.19999999999999998</v>
      </c>
      <c r="E35" s="22" t="s">
        <v>66</v>
      </c>
      <c r="F35" s="24" t="s">
        <v>697</v>
      </c>
      <c r="G35" s="25">
        <v>1992.7299999999998</v>
      </c>
      <c r="H35" s="26" t="s">
        <v>80</v>
      </c>
      <c r="I35" s="26" t="s">
        <v>80</v>
      </c>
      <c r="J35" s="27"/>
      <c r="K35" s="27"/>
      <c r="L35" s="27"/>
      <c r="M35" s="25">
        <f t="shared" si="0"/>
        <v>1992.7299999999998</v>
      </c>
      <c r="N35" s="238"/>
    </row>
    <row r="36" spans="2:14" s="15" customFormat="1" x14ac:dyDescent="0.2">
      <c r="B36" s="22">
        <v>29</v>
      </c>
      <c r="C36" s="22" t="s">
        <v>731</v>
      </c>
      <c r="D36" s="23">
        <v>4.9999999999999996E-2</v>
      </c>
      <c r="E36" s="22" t="s">
        <v>66</v>
      </c>
      <c r="F36" s="24" t="s">
        <v>697</v>
      </c>
      <c r="G36" s="25">
        <v>1037.53</v>
      </c>
      <c r="H36" s="26" t="s">
        <v>80</v>
      </c>
      <c r="I36" s="26" t="s">
        <v>80</v>
      </c>
      <c r="J36" s="27"/>
      <c r="K36" s="27"/>
      <c r="L36" s="27"/>
      <c r="M36" s="25">
        <f t="shared" si="0"/>
        <v>1037.53</v>
      </c>
      <c r="N36" s="238"/>
    </row>
    <row r="37" spans="2:14" s="15" customFormat="1" x14ac:dyDescent="0.2">
      <c r="B37" s="22">
        <v>30</v>
      </c>
      <c r="C37" s="22" t="s">
        <v>731</v>
      </c>
      <c r="D37" s="23">
        <v>4.9999999999999996E-2</v>
      </c>
      <c r="E37" s="22" t="s">
        <v>66</v>
      </c>
      <c r="F37" s="24" t="s">
        <v>697</v>
      </c>
      <c r="G37" s="25">
        <v>501.35</v>
      </c>
      <c r="H37" s="26" t="s">
        <v>80</v>
      </c>
      <c r="I37" s="26" t="s">
        <v>80</v>
      </c>
      <c r="J37" s="27"/>
      <c r="K37" s="27"/>
      <c r="L37" s="27"/>
      <c r="M37" s="25">
        <f t="shared" si="0"/>
        <v>501.35</v>
      </c>
      <c r="N37" s="238"/>
    </row>
    <row r="38" spans="2:14" s="15" customFormat="1" ht="15" customHeight="1" x14ac:dyDescent="0.2">
      <c r="B38" s="22">
        <v>31</v>
      </c>
      <c r="C38" s="22" t="s">
        <v>731</v>
      </c>
      <c r="D38" s="23">
        <v>0.10625000000000002</v>
      </c>
      <c r="E38" s="22" t="s">
        <v>66</v>
      </c>
      <c r="F38" s="24" t="s">
        <v>697</v>
      </c>
      <c r="G38" s="25">
        <v>50.88</v>
      </c>
      <c r="H38" s="26" t="s">
        <v>80</v>
      </c>
      <c r="I38" s="26" t="s">
        <v>80</v>
      </c>
      <c r="J38" s="27"/>
      <c r="K38" s="27"/>
      <c r="L38" s="27"/>
      <c r="M38" s="25">
        <f t="shared" si="0"/>
        <v>50.88</v>
      </c>
      <c r="N38" s="238"/>
    </row>
    <row r="39" spans="2:14" s="15" customFormat="1" x14ac:dyDescent="0.2">
      <c r="B39" s="22">
        <v>32</v>
      </c>
      <c r="C39" s="22" t="s">
        <v>731</v>
      </c>
      <c r="D39" s="23">
        <v>8.7500000000000022E-2</v>
      </c>
      <c r="E39" s="22" t="s">
        <v>66</v>
      </c>
      <c r="F39" s="24" t="s">
        <v>697</v>
      </c>
      <c r="G39" s="25">
        <v>471.98</v>
      </c>
      <c r="H39" s="26" t="s">
        <v>80</v>
      </c>
      <c r="I39" s="26" t="s">
        <v>80</v>
      </c>
      <c r="J39" s="27"/>
      <c r="K39" s="27"/>
      <c r="L39" s="27"/>
      <c r="M39" s="25">
        <f t="shared" si="0"/>
        <v>471.98</v>
      </c>
      <c r="N39" s="238"/>
    </row>
    <row r="40" spans="2:14" s="15" customFormat="1" x14ac:dyDescent="0.2">
      <c r="B40" s="22">
        <v>33</v>
      </c>
      <c r="C40" s="22" t="s">
        <v>731</v>
      </c>
      <c r="D40" s="23">
        <v>4.9999999999999996E-2</v>
      </c>
      <c r="E40" s="22" t="s">
        <v>66</v>
      </c>
      <c r="F40" s="24" t="s">
        <v>697</v>
      </c>
      <c r="G40" s="25">
        <v>393.18</v>
      </c>
      <c r="H40" s="26" t="s">
        <v>80</v>
      </c>
      <c r="I40" s="26" t="s">
        <v>80</v>
      </c>
      <c r="J40" s="27"/>
      <c r="K40" s="27"/>
      <c r="L40" s="27"/>
      <c r="M40" s="25">
        <f t="shared" si="0"/>
        <v>393.18</v>
      </c>
      <c r="N40" s="238"/>
    </row>
    <row r="41" spans="2:14" s="15" customFormat="1" x14ac:dyDescent="0.2">
      <c r="B41" s="22">
        <v>34</v>
      </c>
      <c r="C41" s="22" t="s">
        <v>731</v>
      </c>
      <c r="D41" s="23">
        <v>4.9999999999999996E-2</v>
      </c>
      <c r="E41" s="22" t="s">
        <v>66</v>
      </c>
      <c r="F41" s="24" t="s">
        <v>697</v>
      </c>
      <c r="G41" s="25">
        <v>458.98999999999995</v>
      </c>
      <c r="H41" s="26" t="s">
        <v>80</v>
      </c>
      <c r="I41" s="26" t="s">
        <v>80</v>
      </c>
      <c r="J41" s="27"/>
      <c r="K41" s="27"/>
      <c r="L41" s="27"/>
      <c r="M41" s="25">
        <f t="shared" si="0"/>
        <v>458.98999999999995</v>
      </c>
      <c r="N41" s="238"/>
    </row>
    <row r="42" spans="2:14" s="15" customFormat="1" x14ac:dyDescent="0.2">
      <c r="B42" s="22">
        <v>35</v>
      </c>
      <c r="C42" s="22" t="s">
        <v>731</v>
      </c>
      <c r="D42" s="23">
        <v>0.19999999999999998</v>
      </c>
      <c r="E42" s="22" t="s">
        <v>66</v>
      </c>
      <c r="F42" s="24" t="s">
        <v>697</v>
      </c>
      <c r="G42" s="25">
        <v>4176.8700000000008</v>
      </c>
      <c r="H42" s="26" t="s">
        <v>80</v>
      </c>
      <c r="I42" s="26" t="s">
        <v>80</v>
      </c>
      <c r="J42" s="27"/>
      <c r="K42" s="27"/>
      <c r="L42" s="27"/>
      <c r="M42" s="25">
        <f t="shared" si="0"/>
        <v>4176.8700000000008</v>
      </c>
      <c r="N42" s="238"/>
    </row>
    <row r="43" spans="2:14" s="15" customFormat="1" x14ac:dyDescent="0.2">
      <c r="B43" s="22">
        <v>36</v>
      </c>
      <c r="C43" s="22" t="s">
        <v>731</v>
      </c>
      <c r="D43" s="23">
        <v>0.19999999999999998</v>
      </c>
      <c r="E43" s="22" t="s">
        <v>66</v>
      </c>
      <c r="F43" s="24" t="s">
        <v>697</v>
      </c>
      <c r="G43" s="25">
        <v>2005.4099999999999</v>
      </c>
      <c r="H43" s="26" t="s">
        <v>80</v>
      </c>
      <c r="I43" s="26" t="s">
        <v>80</v>
      </c>
      <c r="J43" s="27"/>
      <c r="K43" s="27"/>
      <c r="L43" s="27"/>
      <c r="M43" s="25">
        <f t="shared" si="0"/>
        <v>2005.4099999999999</v>
      </c>
      <c r="N43" s="237"/>
    </row>
    <row r="44" spans="2:14" s="15" customFormat="1" x14ac:dyDescent="0.2">
      <c r="B44" s="22">
        <v>37</v>
      </c>
      <c r="C44" s="22" t="s">
        <v>731</v>
      </c>
      <c r="D44" s="23">
        <v>0.19999999999999998</v>
      </c>
      <c r="E44" s="22" t="s">
        <v>66</v>
      </c>
      <c r="F44" s="24" t="s">
        <v>697</v>
      </c>
      <c r="G44" s="25">
        <v>203.48</v>
      </c>
      <c r="H44" s="26" t="s">
        <v>80</v>
      </c>
      <c r="I44" s="26" t="s">
        <v>80</v>
      </c>
      <c r="J44" s="27"/>
      <c r="K44" s="27"/>
      <c r="L44" s="27"/>
      <c r="M44" s="25">
        <f t="shared" si="0"/>
        <v>203.48</v>
      </c>
      <c r="N44" s="237"/>
    </row>
    <row r="45" spans="2:14" s="15" customFormat="1" x14ac:dyDescent="0.2">
      <c r="B45" s="22">
        <v>38</v>
      </c>
      <c r="C45" s="22" t="s">
        <v>731</v>
      </c>
      <c r="D45" s="23">
        <v>0.19999999999999998</v>
      </c>
      <c r="E45" s="22" t="s">
        <v>66</v>
      </c>
      <c r="F45" s="24" t="s">
        <v>697</v>
      </c>
      <c r="G45" s="25">
        <v>2301.54</v>
      </c>
      <c r="H45" s="26" t="s">
        <v>80</v>
      </c>
      <c r="I45" s="26" t="s">
        <v>80</v>
      </c>
      <c r="J45" s="27"/>
      <c r="K45" s="27"/>
      <c r="L45" s="27"/>
      <c r="M45" s="25">
        <f t="shared" si="0"/>
        <v>2301.54</v>
      </c>
      <c r="N45" s="237"/>
    </row>
    <row r="46" spans="2:14" s="15" customFormat="1" x14ac:dyDescent="0.2">
      <c r="B46" s="22">
        <v>39</v>
      </c>
      <c r="C46" s="22" t="s">
        <v>731</v>
      </c>
      <c r="D46" s="23">
        <v>0.19999999999999998</v>
      </c>
      <c r="E46" s="22" t="s">
        <v>66</v>
      </c>
      <c r="F46" s="24" t="s">
        <v>697</v>
      </c>
      <c r="G46" s="25">
        <v>1572.7700000000002</v>
      </c>
      <c r="H46" s="26" t="s">
        <v>80</v>
      </c>
      <c r="I46" s="26" t="s">
        <v>80</v>
      </c>
      <c r="J46" s="27"/>
      <c r="K46" s="27"/>
      <c r="L46" s="27"/>
      <c r="M46" s="25">
        <f t="shared" si="0"/>
        <v>1572.7700000000002</v>
      </c>
      <c r="N46" s="237"/>
    </row>
    <row r="47" spans="2:14" s="15" customFormat="1" x14ac:dyDescent="0.2">
      <c r="B47" s="22">
        <v>40</v>
      </c>
      <c r="C47" s="22" t="s">
        <v>731</v>
      </c>
      <c r="D47" s="23">
        <v>0.19999999999999998</v>
      </c>
      <c r="E47" s="22" t="s">
        <v>66</v>
      </c>
      <c r="F47" s="24" t="s">
        <v>697</v>
      </c>
      <c r="G47" s="25">
        <v>1992.7299999999998</v>
      </c>
      <c r="H47" s="26" t="s">
        <v>80</v>
      </c>
      <c r="I47" s="26" t="s">
        <v>80</v>
      </c>
      <c r="J47" s="27"/>
      <c r="K47" s="27"/>
      <c r="L47" s="27"/>
      <c r="M47" s="25">
        <f t="shared" si="0"/>
        <v>1992.7299999999998</v>
      </c>
      <c r="N47" s="237"/>
    </row>
    <row r="48" spans="2:14" s="15" customFormat="1" x14ac:dyDescent="0.2">
      <c r="B48" s="22">
        <v>41</v>
      </c>
      <c r="C48" s="22" t="s">
        <v>731</v>
      </c>
      <c r="D48" s="23">
        <v>0.25</v>
      </c>
      <c r="E48" s="22" t="s">
        <v>66</v>
      </c>
      <c r="F48" s="24" t="s">
        <v>697</v>
      </c>
      <c r="G48" s="25">
        <v>5214.42</v>
      </c>
      <c r="H48" s="26" t="s">
        <v>80</v>
      </c>
      <c r="I48" s="26" t="s">
        <v>80</v>
      </c>
      <c r="J48" s="27"/>
      <c r="K48" s="27"/>
      <c r="L48" s="27"/>
      <c r="M48" s="25">
        <f t="shared" si="0"/>
        <v>5214.42</v>
      </c>
      <c r="N48" s="237"/>
    </row>
    <row r="49" spans="2:14" s="15" customFormat="1" x14ac:dyDescent="0.2">
      <c r="B49" s="22">
        <v>42</v>
      </c>
      <c r="C49" s="22" t="s">
        <v>731</v>
      </c>
      <c r="D49" s="23">
        <v>0.25</v>
      </c>
      <c r="E49" s="22" t="s">
        <v>66</v>
      </c>
      <c r="F49" s="24" t="s">
        <v>697</v>
      </c>
      <c r="G49" s="25">
        <v>2506.7400000000002</v>
      </c>
      <c r="H49" s="26" t="s">
        <v>80</v>
      </c>
      <c r="I49" s="26" t="s">
        <v>80</v>
      </c>
      <c r="J49" s="27"/>
      <c r="K49" s="27"/>
      <c r="L49" s="27"/>
      <c r="M49" s="25">
        <f t="shared" si="0"/>
        <v>2506.7400000000002</v>
      </c>
      <c r="N49" s="237"/>
    </row>
    <row r="50" spans="2:14" s="15" customFormat="1" x14ac:dyDescent="0.2">
      <c r="B50" s="22">
        <v>43</v>
      </c>
      <c r="C50" s="22" t="s">
        <v>731</v>
      </c>
      <c r="D50" s="23">
        <v>0.25</v>
      </c>
      <c r="E50" s="22" t="s">
        <v>66</v>
      </c>
      <c r="F50" s="24" t="s">
        <v>697</v>
      </c>
      <c r="G50" s="25">
        <v>254.34</v>
      </c>
      <c r="H50" s="26" t="s">
        <v>80</v>
      </c>
      <c r="I50" s="26" t="s">
        <v>80</v>
      </c>
      <c r="J50" s="27"/>
      <c r="K50" s="27"/>
      <c r="L50" s="27"/>
      <c r="M50" s="25">
        <f t="shared" si="0"/>
        <v>254.34</v>
      </c>
      <c r="N50" s="237"/>
    </row>
    <row r="51" spans="2:14" s="15" customFormat="1" x14ac:dyDescent="0.2">
      <c r="B51" s="22">
        <v>44</v>
      </c>
      <c r="C51" s="22" t="s">
        <v>731</v>
      </c>
      <c r="D51" s="23">
        <v>0.25</v>
      </c>
      <c r="E51" s="22" t="s">
        <v>66</v>
      </c>
      <c r="F51" s="24" t="s">
        <v>697</v>
      </c>
      <c r="G51" s="25">
        <v>2773.5</v>
      </c>
      <c r="H51" s="26" t="s">
        <v>80</v>
      </c>
      <c r="I51" s="26" t="s">
        <v>80</v>
      </c>
      <c r="J51" s="27"/>
      <c r="K51" s="27"/>
      <c r="L51" s="27"/>
      <c r="M51" s="25">
        <f t="shared" si="0"/>
        <v>2773.5</v>
      </c>
      <c r="N51" s="237"/>
    </row>
    <row r="52" spans="2:14" s="15" customFormat="1" x14ac:dyDescent="0.2">
      <c r="B52" s="22">
        <v>45</v>
      </c>
      <c r="C52" s="22" t="s">
        <v>731</v>
      </c>
      <c r="D52" s="23">
        <v>0.25</v>
      </c>
      <c r="E52" s="22" t="s">
        <v>66</v>
      </c>
      <c r="F52" s="24" t="s">
        <v>697</v>
      </c>
      <c r="G52" s="25">
        <v>1965.94</v>
      </c>
      <c r="H52" s="26" t="s">
        <v>80</v>
      </c>
      <c r="I52" s="26" t="s">
        <v>80</v>
      </c>
      <c r="J52" s="27"/>
      <c r="K52" s="27"/>
      <c r="L52" s="27"/>
      <c r="M52" s="25">
        <f t="shared" si="0"/>
        <v>1965.94</v>
      </c>
      <c r="N52" s="237"/>
    </row>
    <row r="53" spans="2:14" s="15" customFormat="1" x14ac:dyDescent="0.2">
      <c r="B53" s="22">
        <v>46</v>
      </c>
      <c r="C53" s="22" t="s">
        <v>731</v>
      </c>
      <c r="D53" s="23">
        <v>0.25</v>
      </c>
      <c r="E53" s="22" t="s">
        <v>66</v>
      </c>
      <c r="F53" s="24" t="s">
        <v>697</v>
      </c>
      <c r="G53" s="25">
        <v>2451.7200000000003</v>
      </c>
      <c r="H53" s="26" t="s">
        <v>80</v>
      </c>
      <c r="I53" s="26" t="s">
        <v>80</v>
      </c>
      <c r="J53" s="27"/>
      <c r="K53" s="27"/>
      <c r="L53" s="27"/>
      <c r="M53" s="25">
        <f t="shared" si="0"/>
        <v>2451.7200000000003</v>
      </c>
      <c r="N53" s="237"/>
    </row>
    <row r="54" spans="2:14" s="15" customFormat="1" x14ac:dyDescent="0.2">
      <c r="B54" s="22">
        <v>47</v>
      </c>
      <c r="C54" s="22" t="s">
        <v>731</v>
      </c>
      <c r="D54" s="23">
        <v>1</v>
      </c>
      <c r="E54" s="22" t="s">
        <v>84</v>
      </c>
      <c r="F54" s="24" t="s">
        <v>702</v>
      </c>
      <c r="G54" s="25">
        <v>13967.13</v>
      </c>
      <c r="H54" s="26" t="s">
        <v>80</v>
      </c>
      <c r="I54" s="26" t="s">
        <v>80</v>
      </c>
      <c r="J54" s="27"/>
      <c r="K54" s="27"/>
      <c r="L54" s="27"/>
      <c r="M54" s="25">
        <f t="shared" si="0"/>
        <v>13967.13</v>
      </c>
      <c r="N54" s="237"/>
    </row>
    <row r="55" spans="2:14" s="15" customFormat="1" x14ac:dyDescent="0.2">
      <c r="B55" s="22">
        <v>48</v>
      </c>
      <c r="C55" s="22" t="s">
        <v>731</v>
      </c>
      <c r="D55" s="23">
        <v>1</v>
      </c>
      <c r="E55" s="22" t="s">
        <v>84</v>
      </c>
      <c r="F55" s="24" t="s">
        <v>702</v>
      </c>
      <c r="G55" s="25">
        <v>12899.46</v>
      </c>
      <c r="H55" s="26" t="s">
        <v>80</v>
      </c>
      <c r="I55" s="26" t="s">
        <v>80</v>
      </c>
      <c r="J55" s="27"/>
      <c r="K55" s="27"/>
      <c r="L55" s="27"/>
      <c r="M55" s="25">
        <f t="shared" si="0"/>
        <v>12899.46</v>
      </c>
      <c r="N55" s="237"/>
    </row>
    <row r="56" spans="2:14" s="15" customFormat="1" x14ac:dyDescent="0.2">
      <c r="B56" s="22">
        <v>49</v>
      </c>
      <c r="C56" s="22" t="s">
        <v>731</v>
      </c>
      <c r="D56" s="23">
        <v>1</v>
      </c>
      <c r="E56" s="22" t="s">
        <v>84</v>
      </c>
      <c r="F56" s="24" t="s">
        <v>702</v>
      </c>
      <c r="G56" s="25">
        <v>12427.859999999997</v>
      </c>
      <c r="H56" s="26" t="s">
        <v>80</v>
      </c>
      <c r="I56" s="26" t="s">
        <v>80</v>
      </c>
      <c r="J56" s="27"/>
      <c r="K56" s="27"/>
      <c r="L56" s="27"/>
      <c r="M56" s="25">
        <f t="shared" si="0"/>
        <v>12427.859999999997</v>
      </c>
      <c r="N56" s="237"/>
    </row>
    <row r="57" spans="2:14" s="15" customFormat="1" x14ac:dyDescent="0.2">
      <c r="B57" s="22">
        <v>50</v>
      </c>
      <c r="C57" s="22" t="s">
        <v>731</v>
      </c>
      <c r="D57" s="23">
        <v>1</v>
      </c>
      <c r="E57" s="22" t="s">
        <v>84</v>
      </c>
      <c r="F57" s="24" t="s">
        <v>702</v>
      </c>
      <c r="G57" s="25">
        <v>12630.144800000002</v>
      </c>
      <c r="H57" s="26" t="s">
        <v>80</v>
      </c>
      <c r="I57" s="26" t="s">
        <v>80</v>
      </c>
      <c r="J57" s="27"/>
      <c r="K57" s="27"/>
      <c r="L57" s="27"/>
      <c r="M57" s="25">
        <f t="shared" si="0"/>
        <v>12630.144800000002</v>
      </c>
      <c r="N57" s="237"/>
    </row>
    <row r="58" spans="2:14" s="15" customFormat="1" x14ac:dyDescent="0.2">
      <c r="B58" s="22">
        <v>51</v>
      </c>
      <c r="C58" s="22" t="s">
        <v>731</v>
      </c>
      <c r="D58" s="23">
        <v>1</v>
      </c>
      <c r="E58" s="22" t="s">
        <v>84</v>
      </c>
      <c r="F58" s="24" t="s">
        <v>702</v>
      </c>
      <c r="G58" s="25">
        <v>11433.049999999997</v>
      </c>
      <c r="H58" s="26" t="s">
        <v>80</v>
      </c>
      <c r="I58" s="26" t="s">
        <v>80</v>
      </c>
      <c r="J58" s="27"/>
      <c r="K58" s="27"/>
      <c r="L58" s="27"/>
      <c r="M58" s="25">
        <f t="shared" si="0"/>
        <v>11433.049999999997</v>
      </c>
      <c r="N58" s="238"/>
    </row>
    <row r="59" spans="2:14" s="15" customFormat="1" x14ac:dyDescent="0.2">
      <c r="B59" s="22">
        <v>52</v>
      </c>
      <c r="C59" s="22" t="s">
        <v>731</v>
      </c>
      <c r="D59" s="23">
        <v>1</v>
      </c>
      <c r="E59" s="22" t="s">
        <v>68</v>
      </c>
      <c r="F59" s="24" t="s">
        <v>700</v>
      </c>
      <c r="G59" s="25">
        <v>4743.37</v>
      </c>
      <c r="H59" s="26" t="s">
        <v>80</v>
      </c>
      <c r="I59" s="26" t="s">
        <v>80</v>
      </c>
      <c r="J59" s="27"/>
      <c r="K59" s="27"/>
      <c r="L59" s="27"/>
      <c r="M59" s="25">
        <f t="shared" si="0"/>
        <v>4743.37</v>
      </c>
      <c r="N59" s="238"/>
    </row>
    <row r="60" spans="2:14" s="15" customFormat="1" x14ac:dyDescent="0.2">
      <c r="B60" s="22">
        <v>53</v>
      </c>
      <c r="C60" s="22" t="s">
        <v>731</v>
      </c>
      <c r="D60" s="23">
        <v>1</v>
      </c>
      <c r="E60" s="22" t="s">
        <v>84</v>
      </c>
      <c r="F60" s="24" t="s">
        <v>702</v>
      </c>
      <c r="G60" s="25">
        <v>12305.909999999998</v>
      </c>
      <c r="H60" s="26" t="s">
        <v>80</v>
      </c>
      <c r="I60" s="26" t="s">
        <v>80</v>
      </c>
      <c r="J60" s="27"/>
      <c r="K60" s="27"/>
      <c r="L60" s="27"/>
      <c r="M60" s="25">
        <f t="shared" si="0"/>
        <v>12305.909999999998</v>
      </c>
      <c r="N60" s="238"/>
    </row>
    <row r="61" spans="2:14" s="15" customFormat="1" x14ac:dyDescent="0.2">
      <c r="B61" s="22">
        <v>54</v>
      </c>
      <c r="C61" s="22" t="s">
        <v>731</v>
      </c>
      <c r="D61" s="23">
        <v>1</v>
      </c>
      <c r="E61" s="22" t="s">
        <v>84</v>
      </c>
      <c r="F61" s="24" t="s">
        <v>702</v>
      </c>
      <c r="G61" s="25">
        <v>6604.4699999999993</v>
      </c>
      <c r="H61" s="26" t="s">
        <v>80</v>
      </c>
      <c r="I61" s="26" t="s">
        <v>80</v>
      </c>
      <c r="J61" s="27"/>
      <c r="K61" s="27"/>
      <c r="L61" s="27"/>
      <c r="M61" s="25">
        <f t="shared" si="0"/>
        <v>6604.4699999999993</v>
      </c>
      <c r="N61" s="238"/>
    </row>
    <row r="62" spans="2:14" s="15" customFormat="1" x14ac:dyDescent="0.2">
      <c r="B62" s="22">
        <v>55</v>
      </c>
      <c r="C62" s="22" t="s">
        <v>731</v>
      </c>
      <c r="D62" s="23">
        <v>1</v>
      </c>
      <c r="E62" s="22" t="s">
        <v>84</v>
      </c>
      <c r="F62" s="24" t="s">
        <v>702</v>
      </c>
      <c r="G62" s="25">
        <v>13180.63</v>
      </c>
      <c r="H62" s="26" t="s">
        <v>80</v>
      </c>
      <c r="I62" s="26" t="s">
        <v>80</v>
      </c>
      <c r="J62" s="27"/>
      <c r="K62" s="27"/>
      <c r="L62" s="27"/>
      <c r="M62" s="25">
        <f t="shared" si="0"/>
        <v>13180.63</v>
      </c>
      <c r="N62" s="238"/>
    </row>
    <row r="63" spans="2:14" s="15" customFormat="1" x14ac:dyDescent="0.2">
      <c r="B63" s="22">
        <v>56</v>
      </c>
      <c r="C63" s="22" t="s">
        <v>731</v>
      </c>
      <c r="D63" s="23">
        <v>1</v>
      </c>
      <c r="E63" s="22" t="s">
        <v>84</v>
      </c>
      <c r="F63" s="24" t="s">
        <v>702</v>
      </c>
      <c r="G63" s="25">
        <v>13749.330000000002</v>
      </c>
      <c r="H63" s="26" t="s">
        <v>80</v>
      </c>
      <c r="I63" s="26" t="s">
        <v>80</v>
      </c>
      <c r="J63" s="27"/>
      <c r="K63" s="27"/>
      <c r="L63" s="27"/>
      <c r="M63" s="25">
        <f t="shared" si="0"/>
        <v>13749.330000000002</v>
      </c>
      <c r="N63" s="238"/>
    </row>
    <row r="64" spans="2:14" s="15" customFormat="1" x14ac:dyDescent="0.2">
      <c r="B64" s="22">
        <v>57</v>
      </c>
      <c r="C64" s="22" t="s">
        <v>731</v>
      </c>
      <c r="D64" s="23">
        <v>1</v>
      </c>
      <c r="E64" s="22" t="s">
        <v>84</v>
      </c>
      <c r="F64" s="24" t="s">
        <v>702</v>
      </c>
      <c r="G64" s="25">
        <v>6007.2099999999991</v>
      </c>
      <c r="H64" s="26" t="s">
        <v>80</v>
      </c>
      <c r="I64" s="26" t="s">
        <v>80</v>
      </c>
      <c r="J64" s="27"/>
      <c r="K64" s="27"/>
      <c r="L64" s="27"/>
      <c r="M64" s="25">
        <f t="shared" si="0"/>
        <v>6007.2099999999991</v>
      </c>
      <c r="N64" s="238"/>
    </row>
    <row r="65" spans="2:14" s="15" customFormat="1" x14ac:dyDescent="0.2">
      <c r="B65" s="22">
        <v>58</v>
      </c>
      <c r="C65" s="22" t="s">
        <v>731</v>
      </c>
      <c r="D65" s="23">
        <v>1</v>
      </c>
      <c r="E65" s="22" t="s">
        <v>84</v>
      </c>
      <c r="F65" s="24" t="s">
        <v>702</v>
      </c>
      <c r="G65" s="25">
        <v>13529.970000000001</v>
      </c>
      <c r="H65" s="26" t="s">
        <v>80</v>
      </c>
      <c r="I65" s="26" t="s">
        <v>80</v>
      </c>
      <c r="J65" s="27"/>
      <c r="K65" s="27"/>
      <c r="L65" s="27"/>
      <c r="M65" s="25">
        <f t="shared" si="0"/>
        <v>13529.970000000001</v>
      </c>
      <c r="N65" s="238"/>
    </row>
    <row r="66" spans="2:14" s="15" customFormat="1" x14ac:dyDescent="0.2">
      <c r="B66" s="22">
        <v>59</v>
      </c>
      <c r="C66" s="22" t="s">
        <v>731</v>
      </c>
      <c r="D66" s="23">
        <v>1</v>
      </c>
      <c r="E66" s="22" t="s">
        <v>84</v>
      </c>
      <c r="F66" s="24" t="s">
        <v>702</v>
      </c>
      <c r="G66" s="25">
        <v>11407.860000000002</v>
      </c>
      <c r="H66" s="26" t="s">
        <v>80</v>
      </c>
      <c r="I66" s="26" t="s">
        <v>80</v>
      </c>
      <c r="J66" s="27"/>
      <c r="K66" s="27"/>
      <c r="L66" s="27"/>
      <c r="M66" s="25">
        <f t="shared" si="0"/>
        <v>11407.860000000002</v>
      </c>
      <c r="N66" s="238"/>
    </row>
    <row r="67" spans="2:14" s="15" customFormat="1" x14ac:dyDescent="0.2">
      <c r="B67" s="22">
        <v>60</v>
      </c>
      <c r="C67" s="22" t="s">
        <v>732</v>
      </c>
      <c r="D67" s="23">
        <v>1</v>
      </c>
      <c r="E67" s="22" t="s">
        <v>82</v>
      </c>
      <c r="F67" s="24" t="s">
        <v>689</v>
      </c>
      <c r="G67" s="25">
        <v>15855.940000000002</v>
      </c>
      <c r="H67" s="26" t="s">
        <v>80</v>
      </c>
      <c r="I67" s="26" t="s">
        <v>80</v>
      </c>
      <c r="J67" s="27"/>
      <c r="K67" s="27"/>
      <c r="L67" s="27"/>
      <c r="M67" s="25">
        <f t="shared" si="0"/>
        <v>15855.940000000002</v>
      </c>
      <c r="N67" s="238"/>
    </row>
    <row r="68" spans="2:14" s="15" customFormat="1" x14ac:dyDescent="0.2">
      <c r="B68" s="22">
        <v>61</v>
      </c>
      <c r="C68" s="22" t="s">
        <v>732</v>
      </c>
      <c r="D68" s="23">
        <v>1</v>
      </c>
      <c r="E68" s="22" t="s">
        <v>82</v>
      </c>
      <c r="F68" s="24" t="s">
        <v>689</v>
      </c>
      <c r="G68" s="25">
        <v>15179.94</v>
      </c>
      <c r="H68" s="26" t="s">
        <v>80</v>
      </c>
      <c r="I68" s="26" t="s">
        <v>80</v>
      </c>
      <c r="J68" s="27"/>
      <c r="K68" s="27"/>
      <c r="L68" s="27"/>
      <c r="M68" s="25">
        <f t="shared" si="0"/>
        <v>15179.94</v>
      </c>
      <c r="N68" s="238"/>
    </row>
    <row r="69" spans="2:14" s="15" customFormat="1" x14ac:dyDescent="0.2">
      <c r="B69" s="22">
        <v>62</v>
      </c>
      <c r="C69" s="22" t="s">
        <v>732</v>
      </c>
      <c r="D69" s="23">
        <v>1</v>
      </c>
      <c r="E69" s="22" t="s">
        <v>82</v>
      </c>
      <c r="F69" s="24" t="s">
        <v>689</v>
      </c>
      <c r="G69" s="25">
        <v>17912</v>
      </c>
      <c r="H69" s="26" t="s">
        <v>80</v>
      </c>
      <c r="I69" s="26" t="s">
        <v>80</v>
      </c>
      <c r="J69" s="27"/>
      <c r="K69" s="27"/>
      <c r="L69" s="27"/>
      <c r="M69" s="25">
        <f t="shared" si="0"/>
        <v>17912</v>
      </c>
      <c r="N69" s="238"/>
    </row>
    <row r="70" spans="2:14" s="15" customFormat="1" x14ac:dyDescent="0.2">
      <c r="B70" s="22">
        <v>63</v>
      </c>
      <c r="C70" s="22" t="s">
        <v>732</v>
      </c>
      <c r="D70" s="23">
        <v>1</v>
      </c>
      <c r="E70" s="22" t="s">
        <v>79</v>
      </c>
      <c r="F70" s="24" t="s">
        <v>682</v>
      </c>
      <c r="G70" s="25">
        <v>10098.89</v>
      </c>
      <c r="H70" s="26" t="s">
        <v>80</v>
      </c>
      <c r="I70" s="26" t="s">
        <v>80</v>
      </c>
      <c r="J70" s="27"/>
      <c r="K70" s="27"/>
      <c r="L70" s="27"/>
      <c r="M70" s="25">
        <f t="shared" si="0"/>
        <v>10098.89</v>
      </c>
      <c r="N70" s="238"/>
    </row>
    <row r="71" spans="2:14" s="15" customFormat="1" x14ac:dyDescent="0.2">
      <c r="B71" s="22">
        <v>64</v>
      </c>
      <c r="C71" s="22" t="s">
        <v>732</v>
      </c>
      <c r="D71" s="23">
        <v>1</v>
      </c>
      <c r="E71" s="22" t="s">
        <v>79</v>
      </c>
      <c r="F71" s="24" t="s">
        <v>682</v>
      </c>
      <c r="G71" s="25">
        <v>6301.67</v>
      </c>
      <c r="H71" s="26" t="s">
        <v>80</v>
      </c>
      <c r="I71" s="26" t="s">
        <v>80</v>
      </c>
      <c r="J71" s="27"/>
      <c r="K71" s="27"/>
      <c r="L71" s="27"/>
      <c r="M71" s="25">
        <f t="shared" si="0"/>
        <v>6301.67</v>
      </c>
      <c r="N71" s="238"/>
    </row>
    <row r="72" spans="2:14" s="15" customFormat="1" x14ac:dyDescent="0.2">
      <c r="B72" s="22">
        <v>65</v>
      </c>
      <c r="C72" s="22" t="s">
        <v>732</v>
      </c>
      <c r="D72" s="23">
        <v>1</v>
      </c>
      <c r="E72" s="22" t="s">
        <v>79</v>
      </c>
      <c r="F72" s="24" t="s">
        <v>682</v>
      </c>
      <c r="G72" s="25">
        <v>10312</v>
      </c>
      <c r="H72" s="26" t="s">
        <v>80</v>
      </c>
      <c r="I72" s="26" t="s">
        <v>80</v>
      </c>
      <c r="J72" s="27"/>
      <c r="K72" s="27"/>
      <c r="L72" s="27"/>
      <c r="M72" s="25">
        <f t="shared" si="0"/>
        <v>10312</v>
      </c>
      <c r="N72" s="238"/>
    </row>
    <row r="73" spans="2:14" s="15" customFormat="1" x14ac:dyDescent="0.2">
      <c r="B73" s="22">
        <v>66</v>
      </c>
      <c r="C73" s="22" t="s">
        <v>732</v>
      </c>
      <c r="D73" s="23">
        <v>1</v>
      </c>
      <c r="E73" s="22" t="s">
        <v>79</v>
      </c>
      <c r="F73" s="24" t="s">
        <v>682</v>
      </c>
      <c r="G73" s="25">
        <v>5593.39</v>
      </c>
      <c r="H73" s="26" t="s">
        <v>80</v>
      </c>
      <c r="I73" s="26" t="s">
        <v>80</v>
      </c>
      <c r="J73" s="27"/>
      <c r="K73" s="27"/>
      <c r="L73" s="27"/>
      <c r="M73" s="25">
        <f t="shared" ref="M73:M123" si="1">+SUM(G73:L73)</f>
        <v>5593.39</v>
      </c>
      <c r="N73" s="238"/>
    </row>
    <row r="74" spans="2:14" s="15" customFormat="1" x14ac:dyDescent="0.2">
      <c r="B74" s="22">
        <v>67</v>
      </c>
      <c r="C74" s="22" t="s">
        <v>732</v>
      </c>
      <c r="D74" s="23">
        <v>1</v>
      </c>
      <c r="E74" s="22" t="s">
        <v>79</v>
      </c>
      <c r="F74" s="24" t="s">
        <v>682</v>
      </c>
      <c r="G74" s="25">
        <v>9942.66</v>
      </c>
      <c r="H74" s="26" t="s">
        <v>80</v>
      </c>
      <c r="I74" s="26" t="s">
        <v>80</v>
      </c>
      <c r="J74" s="27"/>
      <c r="K74" s="27"/>
      <c r="L74" s="27"/>
      <c r="M74" s="25">
        <f t="shared" si="1"/>
        <v>9942.66</v>
      </c>
      <c r="N74" s="238"/>
    </row>
    <row r="75" spans="2:14" s="15" customFormat="1" x14ac:dyDescent="0.2">
      <c r="B75" s="22">
        <v>68</v>
      </c>
      <c r="C75" s="22" t="s">
        <v>732</v>
      </c>
      <c r="D75" s="23">
        <v>1</v>
      </c>
      <c r="E75" s="22" t="s">
        <v>79</v>
      </c>
      <c r="F75" s="24" t="s">
        <v>682</v>
      </c>
      <c r="G75" s="25">
        <v>6935.1999999999989</v>
      </c>
      <c r="H75" s="26" t="s">
        <v>80</v>
      </c>
      <c r="I75" s="26" t="s">
        <v>80</v>
      </c>
      <c r="J75" s="27"/>
      <c r="K75" s="27"/>
      <c r="L75" s="27"/>
      <c r="M75" s="25">
        <f t="shared" si="1"/>
        <v>6935.1999999999989</v>
      </c>
      <c r="N75" s="238"/>
    </row>
    <row r="76" spans="2:14" s="15" customFormat="1" x14ac:dyDescent="0.2">
      <c r="B76" s="22">
        <v>69</v>
      </c>
      <c r="C76" s="22" t="s">
        <v>732</v>
      </c>
      <c r="D76" s="23">
        <v>1</v>
      </c>
      <c r="E76" s="22" t="s">
        <v>79</v>
      </c>
      <c r="F76" s="24" t="s">
        <v>682</v>
      </c>
      <c r="G76" s="25">
        <v>6791.21</v>
      </c>
      <c r="H76" s="26" t="s">
        <v>80</v>
      </c>
      <c r="I76" s="26" t="s">
        <v>80</v>
      </c>
      <c r="J76" s="27"/>
      <c r="K76" s="27"/>
      <c r="L76" s="27"/>
      <c r="M76" s="25">
        <f t="shared" si="1"/>
        <v>6791.21</v>
      </c>
      <c r="N76" s="238"/>
    </row>
    <row r="77" spans="2:14" s="15" customFormat="1" x14ac:dyDescent="0.2">
      <c r="B77" s="22">
        <v>70</v>
      </c>
      <c r="C77" s="22" t="s">
        <v>732</v>
      </c>
      <c r="D77" s="23">
        <v>1</v>
      </c>
      <c r="E77" s="22" t="s">
        <v>79</v>
      </c>
      <c r="F77" s="24" t="s">
        <v>682</v>
      </c>
      <c r="G77" s="25">
        <v>6989.6099999999988</v>
      </c>
      <c r="H77" s="26" t="s">
        <v>80</v>
      </c>
      <c r="I77" s="26" t="s">
        <v>80</v>
      </c>
      <c r="J77" s="27"/>
      <c r="K77" s="27"/>
      <c r="L77" s="27"/>
      <c r="M77" s="25">
        <f t="shared" si="1"/>
        <v>6989.6099999999988</v>
      </c>
      <c r="N77" s="238"/>
    </row>
    <row r="78" spans="2:14" s="15" customFormat="1" x14ac:dyDescent="0.2">
      <c r="B78" s="22">
        <v>71</v>
      </c>
      <c r="C78" s="22" t="s">
        <v>732</v>
      </c>
      <c r="D78" s="23">
        <v>1</v>
      </c>
      <c r="E78" s="22" t="s">
        <v>79</v>
      </c>
      <c r="F78" s="24" t="s">
        <v>682</v>
      </c>
      <c r="G78" s="25">
        <v>6284.9</v>
      </c>
      <c r="H78" s="26" t="s">
        <v>80</v>
      </c>
      <c r="I78" s="26" t="s">
        <v>80</v>
      </c>
      <c r="J78" s="27"/>
      <c r="K78" s="27"/>
      <c r="L78" s="27"/>
      <c r="M78" s="25">
        <f t="shared" si="1"/>
        <v>6284.9</v>
      </c>
      <c r="N78" s="238"/>
    </row>
    <row r="79" spans="2:14" s="15" customFormat="1" x14ac:dyDescent="0.2">
      <c r="B79" s="22">
        <v>72</v>
      </c>
      <c r="C79" s="22" t="s">
        <v>732</v>
      </c>
      <c r="D79" s="23">
        <v>1</v>
      </c>
      <c r="E79" s="22" t="s">
        <v>79</v>
      </c>
      <c r="F79" s="24" t="s">
        <v>682</v>
      </c>
      <c r="G79" s="25">
        <v>7143.2</v>
      </c>
      <c r="H79" s="26" t="s">
        <v>80</v>
      </c>
      <c r="I79" s="26" t="s">
        <v>80</v>
      </c>
      <c r="J79" s="27"/>
      <c r="K79" s="27"/>
      <c r="L79" s="27"/>
      <c r="M79" s="25">
        <f t="shared" si="1"/>
        <v>7143.2</v>
      </c>
      <c r="N79" s="238"/>
    </row>
    <row r="80" spans="2:14" s="15" customFormat="1" x14ac:dyDescent="0.2">
      <c r="B80" s="22">
        <v>73</v>
      </c>
      <c r="C80" s="22" t="s">
        <v>732</v>
      </c>
      <c r="D80" s="23">
        <v>1</v>
      </c>
      <c r="E80" s="22" t="s">
        <v>79</v>
      </c>
      <c r="F80" s="24" t="s">
        <v>682</v>
      </c>
      <c r="G80" s="25">
        <v>7497.4699999999993</v>
      </c>
      <c r="H80" s="26" t="s">
        <v>80</v>
      </c>
      <c r="I80" s="26" t="s">
        <v>80</v>
      </c>
      <c r="J80" s="27"/>
      <c r="K80" s="27"/>
      <c r="L80" s="27"/>
      <c r="M80" s="25">
        <f t="shared" si="1"/>
        <v>7497.4699999999993</v>
      </c>
      <c r="N80" s="238"/>
    </row>
    <row r="81" spans="2:14" s="15" customFormat="1" x14ac:dyDescent="0.2">
      <c r="B81" s="22">
        <v>74</v>
      </c>
      <c r="C81" s="22" t="s">
        <v>732</v>
      </c>
      <c r="D81" s="23">
        <v>1</v>
      </c>
      <c r="E81" s="22" t="s">
        <v>79</v>
      </c>
      <c r="F81" s="24" t="s">
        <v>682</v>
      </c>
      <c r="G81" s="25">
        <v>3287.64</v>
      </c>
      <c r="H81" s="26" t="s">
        <v>80</v>
      </c>
      <c r="I81" s="26" t="s">
        <v>80</v>
      </c>
      <c r="J81" s="27"/>
      <c r="K81" s="27"/>
      <c r="L81" s="27"/>
      <c r="M81" s="25">
        <f t="shared" si="1"/>
        <v>3287.64</v>
      </c>
      <c r="N81" s="238"/>
    </row>
    <row r="82" spans="2:14" s="15" customFormat="1" x14ac:dyDescent="0.2">
      <c r="B82" s="22">
        <v>75</v>
      </c>
      <c r="C82" s="22" t="s">
        <v>732</v>
      </c>
      <c r="D82" s="23">
        <v>1</v>
      </c>
      <c r="E82" s="22" t="s">
        <v>81</v>
      </c>
      <c r="F82" s="24" t="s">
        <v>686</v>
      </c>
      <c r="G82" s="25">
        <v>14493.64</v>
      </c>
      <c r="H82" s="26" t="s">
        <v>80</v>
      </c>
      <c r="I82" s="26" t="s">
        <v>80</v>
      </c>
      <c r="J82" s="27"/>
      <c r="K82" s="27"/>
      <c r="L82" s="27"/>
      <c r="M82" s="25">
        <f t="shared" si="1"/>
        <v>14493.64</v>
      </c>
      <c r="N82" s="238"/>
    </row>
    <row r="83" spans="2:14" s="15" customFormat="1" x14ac:dyDescent="0.2">
      <c r="B83" s="22">
        <v>76</v>
      </c>
      <c r="C83" s="22" t="s">
        <v>732</v>
      </c>
      <c r="D83" s="23">
        <v>1</v>
      </c>
      <c r="E83" s="22" t="s">
        <v>81</v>
      </c>
      <c r="F83" s="24" t="s">
        <v>686</v>
      </c>
      <c r="G83" s="25">
        <v>11432.74</v>
      </c>
      <c r="H83" s="26" t="s">
        <v>80</v>
      </c>
      <c r="I83" s="26" t="s">
        <v>80</v>
      </c>
      <c r="J83" s="27"/>
      <c r="K83" s="27"/>
      <c r="L83" s="27"/>
      <c r="M83" s="25">
        <f t="shared" si="1"/>
        <v>11432.74</v>
      </c>
      <c r="N83" s="238"/>
    </row>
    <row r="84" spans="2:14" s="15" customFormat="1" x14ac:dyDescent="0.2">
      <c r="B84" s="22">
        <v>77</v>
      </c>
      <c r="C84" s="22" t="s">
        <v>733</v>
      </c>
      <c r="D84" s="23">
        <v>0.83333333333333337</v>
      </c>
      <c r="E84" s="22" t="s">
        <v>84</v>
      </c>
      <c r="F84" s="24" t="s">
        <v>702</v>
      </c>
      <c r="G84" s="25">
        <v>9665.31</v>
      </c>
      <c r="H84" s="26" t="s">
        <v>80</v>
      </c>
      <c r="I84" s="26" t="s">
        <v>80</v>
      </c>
      <c r="J84" s="27"/>
      <c r="K84" s="27"/>
      <c r="L84" s="27"/>
      <c r="M84" s="25">
        <f t="shared" si="1"/>
        <v>9665.31</v>
      </c>
      <c r="N84" s="238"/>
    </row>
    <row r="85" spans="2:14" s="15" customFormat="1" x14ac:dyDescent="0.2">
      <c r="B85" s="22">
        <v>78</v>
      </c>
      <c r="C85" s="22" t="s">
        <v>733</v>
      </c>
      <c r="D85" s="23">
        <v>1</v>
      </c>
      <c r="E85" s="22" t="s">
        <v>84</v>
      </c>
      <c r="F85" s="24" t="s">
        <v>702</v>
      </c>
      <c r="G85" s="25">
        <v>15990.005999999999</v>
      </c>
      <c r="H85" s="26" t="s">
        <v>80</v>
      </c>
      <c r="I85" s="26" t="s">
        <v>80</v>
      </c>
      <c r="J85" s="27"/>
      <c r="K85" s="27"/>
      <c r="L85" s="27"/>
      <c r="M85" s="25">
        <f t="shared" si="1"/>
        <v>15990.005999999999</v>
      </c>
      <c r="N85" s="238"/>
    </row>
    <row r="86" spans="2:14" s="15" customFormat="1" x14ac:dyDescent="0.2">
      <c r="B86" s="22">
        <v>79</v>
      </c>
      <c r="C86" s="22" t="s">
        <v>733</v>
      </c>
      <c r="D86" s="23">
        <v>1</v>
      </c>
      <c r="E86" s="22" t="s">
        <v>84</v>
      </c>
      <c r="F86" s="24" t="s">
        <v>702</v>
      </c>
      <c r="G86" s="25">
        <v>4175.3500000000004</v>
      </c>
      <c r="H86" s="26" t="s">
        <v>80</v>
      </c>
      <c r="I86" s="26" t="s">
        <v>80</v>
      </c>
      <c r="J86" s="27"/>
      <c r="K86" s="27"/>
      <c r="L86" s="27"/>
      <c r="M86" s="25">
        <f t="shared" si="1"/>
        <v>4175.3500000000004</v>
      </c>
      <c r="N86" s="238"/>
    </row>
    <row r="87" spans="2:14" s="15" customFormat="1" x14ac:dyDescent="0.2">
      <c r="B87" s="22">
        <v>80</v>
      </c>
      <c r="C87" s="22" t="s">
        <v>733</v>
      </c>
      <c r="D87" s="23">
        <v>1</v>
      </c>
      <c r="E87" s="22" t="s">
        <v>84</v>
      </c>
      <c r="F87" s="24" t="s">
        <v>702</v>
      </c>
      <c r="G87" s="25">
        <v>16085.622000000001</v>
      </c>
      <c r="H87" s="26" t="s">
        <v>80</v>
      </c>
      <c r="I87" s="26" t="s">
        <v>80</v>
      </c>
      <c r="J87" s="27"/>
      <c r="K87" s="27"/>
      <c r="L87" s="27"/>
      <c r="M87" s="25">
        <f t="shared" si="1"/>
        <v>16085.622000000001</v>
      </c>
      <c r="N87" s="238"/>
    </row>
    <row r="88" spans="2:14" s="15" customFormat="1" x14ac:dyDescent="0.2">
      <c r="B88" s="22">
        <v>81</v>
      </c>
      <c r="C88" s="22" t="s">
        <v>733</v>
      </c>
      <c r="D88" s="23">
        <v>1</v>
      </c>
      <c r="E88" s="22" t="s">
        <v>84</v>
      </c>
      <c r="F88" s="24" t="s">
        <v>702</v>
      </c>
      <c r="G88" s="25">
        <v>13339.082000000002</v>
      </c>
      <c r="H88" s="26" t="s">
        <v>80</v>
      </c>
      <c r="I88" s="26" t="s">
        <v>80</v>
      </c>
      <c r="J88" s="27"/>
      <c r="K88" s="27"/>
      <c r="L88" s="27"/>
      <c r="M88" s="25">
        <f t="shared" si="1"/>
        <v>13339.082000000002</v>
      </c>
      <c r="N88" s="238"/>
    </row>
    <row r="89" spans="2:14" s="15" customFormat="1" x14ac:dyDescent="0.2">
      <c r="B89" s="22">
        <v>82</v>
      </c>
      <c r="C89" s="22" t="s">
        <v>733</v>
      </c>
      <c r="D89" s="23">
        <v>1</v>
      </c>
      <c r="E89" s="22" t="s">
        <v>84</v>
      </c>
      <c r="F89" s="24" t="s">
        <v>702</v>
      </c>
      <c r="G89" s="25">
        <v>19751.009999999998</v>
      </c>
      <c r="H89" s="26" t="s">
        <v>80</v>
      </c>
      <c r="I89" s="26" t="s">
        <v>80</v>
      </c>
      <c r="J89" s="27"/>
      <c r="K89" s="27"/>
      <c r="L89" s="27"/>
      <c r="M89" s="25">
        <f t="shared" si="1"/>
        <v>19751.009999999998</v>
      </c>
      <c r="N89" s="238"/>
    </row>
    <row r="90" spans="2:14" s="15" customFormat="1" x14ac:dyDescent="0.2">
      <c r="B90" s="22">
        <v>83</v>
      </c>
      <c r="C90" s="22" t="s">
        <v>730</v>
      </c>
      <c r="D90" s="23">
        <v>1</v>
      </c>
      <c r="E90" s="22" t="s">
        <v>68</v>
      </c>
      <c r="F90" s="24" t="s">
        <v>700</v>
      </c>
      <c r="G90" s="25">
        <v>13232.03</v>
      </c>
      <c r="H90" s="26" t="s">
        <v>80</v>
      </c>
      <c r="I90" s="26" t="s">
        <v>80</v>
      </c>
      <c r="J90" s="27"/>
      <c r="K90" s="27"/>
      <c r="L90" s="27"/>
      <c r="M90" s="25">
        <f t="shared" si="1"/>
        <v>13232.03</v>
      </c>
      <c r="N90" s="238"/>
    </row>
    <row r="91" spans="2:14" s="15" customFormat="1" x14ac:dyDescent="0.2">
      <c r="B91" s="22">
        <v>84</v>
      </c>
      <c r="C91" s="22" t="s">
        <v>730</v>
      </c>
      <c r="D91" s="23">
        <v>0.95833333333333337</v>
      </c>
      <c r="E91" s="22" t="s">
        <v>68</v>
      </c>
      <c r="F91" s="24" t="s">
        <v>700</v>
      </c>
      <c r="G91" s="25">
        <v>2601.8599999999997</v>
      </c>
      <c r="H91" s="26" t="s">
        <v>80</v>
      </c>
      <c r="I91" s="26" t="s">
        <v>80</v>
      </c>
      <c r="J91" s="27"/>
      <c r="K91" s="27"/>
      <c r="L91" s="27"/>
      <c r="M91" s="25">
        <f t="shared" si="1"/>
        <v>2601.8599999999997</v>
      </c>
      <c r="N91" s="238"/>
    </row>
    <row r="92" spans="2:14" s="15" customFormat="1" x14ac:dyDescent="0.2">
      <c r="B92" s="22">
        <v>85</v>
      </c>
      <c r="C92" s="22" t="s">
        <v>730</v>
      </c>
      <c r="D92" s="23">
        <v>1</v>
      </c>
      <c r="E92" s="22" t="s">
        <v>68</v>
      </c>
      <c r="F92" s="24" t="s">
        <v>700</v>
      </c>
      <c r="G92" s="25">
        <v>7812.18</v>
      </c>
      <c r="H92" s="26" t="s">
        <v>80</v>
      </c>
      <c r="I92" s="26" t="s">
        <v>80</v>
      </c>
      <c r="J92" s="27"/>
      <c r="K92" s="27"/>
      <c r="L92" s="27"/>
      <c r="M92" s="25">
        <f t="shared" si="1"/>
        <v>7812.18</v>
      </c>
      <c r="N92" s="238"/>
    </row>
    <row r="93" spans="2:14" s="15" customFormat="1" x14ac:dyDescent="0.2">
      <c r="B93" s="22">
        <v>86</v>
      </c>
      <c r="C93" s="22" t="s">
        <v>730</v>
      </c>
      <c r="D93" s="23">
        <v>1</v>
      </c>
      <c r="E93" s="22" t="s">
        <v>68</v>
      </c>
      <c r="F93" s="24" t="s">
        <v>700</v>
      </c>
      <c r="G93" s="25">
        <v>15457.16</v>
      </c>
      <c r="H93" s="26" t="s">
        <v>80</v>
      </c>
      <c r="I93" s="26" t="s">
        <v>80</v>
      </c>
      <c r="J93" s="27"/>
      <c r="K93" s="27"/>
      <c r="L93" s="27"/>
      <c r="M93" s="25">
        <f t="shared" si="1"/>
        <v>15457.16</v>
      </c>
      <c r="N93" s="238"/>
    </row>
    <row r="94" spans="2:14" s="15" customFormat="1" x14ac:dyDescent="0.2">
      <c r="B94" s="22">
        <v>87</v>
      </c>
      <c r="C94" s="22" t="s">
        <v>730</v>
      </c>
      <c r="D94" s="23">
        <v>1</v>
      </c>
      <c r="E94" s="22" t="s">
        <v>68</v>
      </c>
      <c r="F94" s="24" t="s">
        <v>700</v>
      </c>
      <c r="G94" s="25">
        <v>11816.03</v>
      </c>
      <c r="H94" s="26" t="s">
        <v>80</v>
      </c>
      <c r="I94" s="26" t="s">
        <v>80</v>
      </c>
      <c r="J94" s="27"/>
      <c r="K94" s="27"/>
      <c r="L94" s="27"/>
      <c r="M94" s="25">
        <f t="shared" si="1"/>
        <v>11816.03</v>
      </c>
      <c r="N94" s="238"/>
    </row>
    <row r="95" spans="2:14" s="15" customFormat="1" x14ac:dyDescent="0.2">
      <c r="B95" s="22">
        <v>88</v>
      </c>
      <c r="C95" s="22" t="s">
        <v>730</v>
      </c>
      <c r="D95" s="23">
        <v>1</v>
      </c>
      <c r="E95" s="22" t="s">
        <v>81</v>
      </c>
      <c r="F95" s="24" t="s">
        <v>686</v>
      </c>
      <c r="G95" s="25">
        <v>12772.31</v>
      </c>
      <c r="H95" s="26" t="s">
        <v>80</v>
      </c>
      <c r="I95" s="26" t="s">
        <v>80</v>
      </c>
      <c r="J95" s="27"/>
      <c r="K95" s="27"/>
      <c r="L95" s="27"/>
      <c r="M95" s="25">
        <f t="shared" si="1"/>
        <v>12772.31</v>
      </c>
      <c r="N95" s="238"/>
    </row>
    <row r="96" spans="2:14" s="15" customFormat="1" x14ac:dyDescent="0.2">
      <c r="B96" s="22">
        <v>89</v>
      </c>
      <c r="C96" s="22" t="s">
        <v>730</v>
      </c>
      <c r="D96" s="23">
        <v>1</v>
      </c>
      <c r="E96" s="22" t="s">
        <v>81</v>
      </c>
      <c r="F96" s="24" t="s">
        <v>686</v>
      </c>
      <c r="G96" s="25">
        <v>10279.73</v>
      </c>
      <c r="H96" s="26" t="s">
        <v>80</v>
      </c>
      <c r="I96" s="26" t="s">
        <v>80</v>
      </c>
      <c r="J96" s="27"/>
      <c r="K96" s="27"/>
      <c r="L96" s="27"/>
      <c r="M96" s="25">
        <f t="shared" si="1"/>
        <v>10279.73</v>
      </c>
      <c r="N96" s="238"/>
    </row>
    <row r="97" spans="2:16" s="15" customFormat="1" x14ac:dyDescent="0.2">
      <c r="B97" s="22">
        <v>90</v>
      </c>
      <c r="C97" s="22" t="s">
        <v>730</v>
      </c>
      <c r="D97" s="23">
        <v>0.28000000000000014</v>
      </c>
      <c r="E97" s="22" t="s">
        <v>79</v>
      </c>
      <c r="F97" s="24" t="s">
        <v>682</v>
      </c>
      <c r="G97" s="25">
        <v>2624.2</v>
      </c>
      <c r="H97" s="26" t="s">
        <v>80</v>
      </c>
      <c r="I97" s="26" t="s">
        <v>80</v>
      </c>
      <c r="J97" s="27"/>
      <c r="K97" s="27"/>
      <c r="L97" s="27"/>
      <c r="M97" s="25">
        <f t="shared" si="1"/>
        <v>2624.2</v>
      </c>
      <c r="N97" s="238"/>
      <c r="P97" s="35"/>
    </row>
    <row r="98" spans="2:16" s="15" customFormat="1" x14ac:dyDescent="0.2">
      <c r="B98" s="22">
        <v>91</v>
      </c>
      <c r="C98" s="22" t="s">
        <v>730</v>
      </c>
      <c r="D98" s="23">
        <v>0.72499999999999998</v>
      </c>
      <c r="E98" s="22" t="s">
        <v>68</v>
      </c>
      <c r="F98" s="24" t="s">
        <v>700</v>
      </c>
      <c r="G98" s="25">
        <v>4971.2599999999993</v>
      </c>
      <c r="H98" s="26" t="s">
        <v>80</v>
      </c>
      <c r="I98" s="26" t="s">
        <v>80</v>
      </c>
      <c r="J98" s="27"/>
      <c r="K98" s="27"/>
      <c r="L98" s="27"/>
      <c r="M98" s="25">
        <f t="shared" si="1"/>
        <v>4971.2599999999993</v>
      </c>
      <c r="N98" s="238"/>
    </row>
    <row r="99" spans="2:16" s="15" customFormat="1" x14ac:dyDescent="0.2">
      <c r="B99" s="22">
        <v>92</v>
      </c>
      <c r="C99" s="22" t="s">
        <v>730</v>
      </c>
      <c r="D99" s="23">
        <v>1</v>
      </c>
      <c r="E99" s="22" t="s">
        <v>68</v>
      </c>
      <c r="F99" s="24" t="s">
        <v>700</v>
      </c>
      <c r="G99" s="25">
        <v>21219.17</v>
      </c>
      <c r="H99" s="26" t="s">
        <v>80</v>
      </c>
      <c r="I99" s="26" t="s">
        <v>80</v>
      </c>
      <c r="J99" s="27"/>
      <c r="K99" s="27"/>
      <c r="L99" s="27"/>
      <c r="M99" s="25">
        <f t="shared" si="1"/>
        <v>21219.17</v>
      </c>
      <c r="N99" s="238"/>
    </row>
    <row r="100" spans="2:16" s="15" customFormat="1" x14ac:dyDescent="0.2">
      <c r="B100" s="22">
        <v>93</v>
      </c>
      <c r="C100" s="22" t="s">
        <v>730</v>
      </c>
      <c r="D100" s="23">
        <v>0.79166666666666663</v>
      </c>
      <c r="E100" s="22" t="s">
        <v>68</v>
      </c>
      <c r="F100" s="24" t="s">
        <v>700</v>
      </c>
      <c r="G100" s="25">
        <v>6110.41</v>
      </c>
      <c r="H100" s="26" t="s">
        <v>80</v>
      </c>
      <c r="I100" s="26" t="s">
        <v>80</v>
      </c>
      <c r="J100" s="27"/>
      <c r="K100" s="27"/>
      <c r="L100" s="27"/>
      <c r="M100" s="25">
        <f t="shared" si="1"/>
        <v>6110.41</v>
      </c>
      <c r="N100" s="238"/>
    </row>
    <row r="101" spans="2:16" s="15" customFormat="1" x14ac:dyDescent="0.2">
      <c r="B101" s="22">
        <v>94</v>
      </c>
      <c r="C101" s="22" t="s">
        <v>730</v>
      </c>
      <c r="D101" s="23">
        <v>1</v>
      </c>
      <c r="E101" s="22" t="s">
        <v>68</v>
      </c>
      <c r="F101" s="24" t="s">
        <v>700</v>
      </c>
      <c r="G101" s="25">
        <v>8880.82</v>
      </c>
      <c r="H101" s="26" t="s">
        <v>80</v>
      </c>
      <c r="I101" s="26" t="s">
        <v>80</v>
      </c>
      <c r="J101" s="27"/>
      <c r="K101" s="27"/>
      <c r="L101" s="27"/>
      <c r="M101" s="25">
        <f t="shared" si="1"/>
        <v>8880.82</v>
      </c>
      <c r="N101" s="36"/>
    </row>
    <row r="102" spans="2:16" s="15" customFormat="1" x14ac:dyDescent="0.2">
      <c r="B102" s="22">
        <v>95</v>
      </c>
      <c r="C102" s="22" t="s">
        <v>730</v>
      </c>
      <c r="D102" s="23">
        <v>1</v>
      </c>
      <c r="E102" s="22" t="s">
        <v>81</v>
      </c>
      <c r="F102" s="24" t="s">
        <v>686</v>
      </c>
      <c r="G102" s="25">
        <v>12135.63</v>
      </c>
      <c r="H102" s="26" t="s">
        <v>80</v>
      </c>
      <c r="I102" s="26" t="s">
        <v>80</v>
      </c>
      <c r="J102" s="27"/>
      <c r="K102" s="27"/>
      <c r="L102" s="27"/>
      <c r="M102" s="25">
        <f t="shared" si="1"/>
        <v>12135.63</v>
      </c>
      <c r="N102" s="37"/>
    </row>
    <row r="103" spans="2:16" s="15" customFormat="1" x14ac:dyDescent="0.2">
      <c r="B103" s="22">
        <v>96</v>
      </c>
      <c r="C103" s="22" t="s">
        <v>730</v>
      </c>
      <c r="D103" s="23">
        <v>0.24000000000000007</v>
      </c>
      <c r="E103" s="22" t="s">
        <v>68</v>
      </c>
      <c r="F103" s="24" t="s">
        <v>700</v>
      </c>
      <c r="G103" s="25">
        <v>1992.4099999999999</v>
      </c>
      <c r="H103" s="26" t="s">
        <v>80</v>
      </c>
      <c r="I103" s="26" t="s">
        <v>80</v>
      </c>
      <c r="J103" s="27"/>
      <c r="K103" s="27"/>
      <c r="L103" s="27"/>
      <c r="M103" s="25">
        <f t="shared" si="1"/>
        <v>1992.4099999999999</v>
      </c>
      <c r="N103" s="37"/>
    </row>
    <row r="104" spans="2:16" s="15" customFormat="1" x14ac:dyDescent="0.2">
      <c r="B104" s="22">
        <v>97</v>
      </c>
      <c r="C104" s="22" t="s">
        <v>730</v>
      </c>
      <c r="D104" s="23">
        <v>0.5</v>
      </c>
      <c r="E104" s="22" t="s">
        <v>79</v>
      </c>
      <c r="F104" s="24" t="s">
        <v>682</v>
      </c>
      <c r="G104" s="25">
        <v>2267.9900000000002</v>
      </c>
      <c r="H104" s="26" t="s">
        <v>80</v>
      </c>
      <c r="I104" s="26" t="s">
        <v>80</v>
      </c>
      <c r="J104" s="27"/>
      <c r="K104" s="27"/>
      <c r="L104" s="27"/>
      <c r="M104" s="25">
        <f t="shared" si="1"/>
        <v>2267.9900000000002</v>
      </c>
      <c r="N104" s="37"/>
    </row>
    <row r="105" spans="2:16" s="15" customFormat="1" x14ac:dyDescent="0.2">
      <c r="B105" s="22">
        <v>98</v>
      </c>
      <c r="C105" s="22" t="s">
        <v>730</v>
      </c>
      <c r="D105" s="23">
        <v>0.72499999999999998</v>
      </c>
      <c r="E105" s="22" t="s">
        <v>68</v>
      </c>
      <c r="F105" s="24" t="s">
        <v>700</v>
      </c>
      <c r="G105" s="25">
        <v>5364.1</v>
      </c>
      <c r="H105" s="26" t="s">
        <v>80</v>
      </c>
      <c r="I105" s="26" t="s">
        <v>80</v>
      </c>
      <c r="J105" s="27"/>
      <c r="K105" s="27"/>
      <c r="L105" s="27"/>
      <c r="M105" s="25">
        <f t="shared" si="1"/>
        <v>5364.1</v>
      </c>
      <c r="N105" s="37"/>
    </row>
    <row r="106" spans="2:16" s="15" customFormat="1" x14ac:dyDescent="0.2">
      <c r="B106" s="22">
        <v>99</v>
      </c>
      <c r="C106" s="22" t="s">
        <v>730</v>
      </c>
      <c r="D106" s="23">
        <v>0.72499999999999998</v>
      </c>
      <c r="E106" s="22" t="s">
        <v>68</v>
      </c>
      <c r="F106" s="24" t="s">
        <v>700</v>
      </c>
      <c r="G106" s="25">
        <v>6572.83</v>
      </c>
      <c r="H106" s="26" t="s">
        <v>80</v>
      </c>
      <c r="I106" s="26" t="s">
        <v>80</v>
      </c>
      <c r="J106" s="27"/>
      <c r="K106" s="27"/>
      <c r="L106" s="27"/>
      <c r="M106" s="25">
        <f t="shared" si="1"/>
        <v>6572.83</v>
      </c>
      <c r="N106" s="37"/>
    </row>
    <row r="107" spans="2:16" s="15" customFormat="1" x14ac:dyDescent="0.2">
      <c r="B107" s="22">
        <v>100</v>
      </c>
      <c r="C107" s="22" t="s">
        <v>730</v>
      </c>
      <c r="D107" s="23">
        <v>0.25</v>
      </c>
      <c r="E107" s="22" t="s">
        <v>68</v>
      </c>
      <c r="F107" s="24" t="s">
        <v>700</v>
      </c>
      <c r="G107" s="25">
        <v>2220.8000000000002</v>
      </c>
      <c r="H107" s="26" t="s">
        <v>80</v>
      </c>
      <c r="I107" s="26" t="s">
        <v>80</v>
      </c>
      <c r="J107" s="27"/>
      <c r="K107" s="27"/>
      <c r="L107" s="27"/>
      <c r="M107" s="25">
        <f t="shared" si="1"/>
        <v>2220.8000000000002</v>
      </c>
      <c r="N107" s="37"/>
    </row>
    <row r="108" spans="2:16" s="15" customFormat="1" x14ac:dyDescent="0.2">
      <c r="B108" s="22">
        <v>101</v>
      </c>
      <c r="C108" s="22" t="s">
        <v>730</v>
      </c>
      <c r="D108" s="23">
        <v>0.68</v>
      </c>
      <c r="E108" s="22" t="s">
        <v>68</v>
      </c>
      <c r="F108" s="24" t="s">
        <v>700</v>
      </c>
      <c r="G108" s="25">
        <v>7071.8599999999988</v>
      </c>
      <c r="H108" s="26" t="s">
        <v>80</v>
      </c>
      <c r="I108" s="26" t="s">
        <v>80</v>
      </c>
      <c r="J108" s="27"/>
      <c r="K108" s="27"/>
      <c r="L108" s="27"/>
      <c r="M108" s="25">
        <f t="shared" si="1"/>
        <v>7071.8599999999988</v>
      </c>
      <c r="N108" s="37"/>
    </row>
    <row r="109" spans="2:16" s="15" customFormat="1" x14ac:dyDescent="0.2">
      <c r="B109" s="22">
        <v>102</v>
      </c>
      <c r="C109" s="22" t="s">
        <v>730</v>
      </c>
      <c r="D109" s="23">
        <v>0.82500000000000007</v>
      </c>
      <c r="E109" s="22" t="s">
        <v>68</v>
      </c>
      <c r="F109" s="24" t="s">
        <v>700</v>
      </c>
      <c r="G109" s="25">
        <v>7548.75</v>
      </c>
      <c r="H109" s="26" t="s">
        <v>80</v>
      </c>
      <c r="I109" s="26" t="s">
        <v>80</v>
      </c>
      <c r="J109" s="27"/>
      <c r="K109" s="27"/>
      <c r="L109" s="27"/>
      <c r="M109" s="25">
        <f t="shared" si="1"/>
        <v>7548.75</v>
      </c>
      <c r="N109" s="37"/>
    </row>
    <row r="110" spans="2:16" s="15" customFormat="1" x14ac:dyDescent="0.2">
      <c r="B110" s="22">
        <v>103</v>
      </c>
      <c r="C110" s="22" t="s">
        <v>730</v>
      </c>
      <c r="D110" s="23">
        <v>0.75</v>
      </c>
      <c r="E110" s="22" t="s">
        <v>68</v>
      </c>
      <c r="F110" s="24" t="s">
        <v>700</v>
      </c>
      <c r="G110" s="25">
        <v>6802.33</v>
      </c>
      <c r="H110" s="26" t="s">
        <v>80</v>
      </c>
      <c r="I110" s="26" t="s">
        <v>80</v>
      </c>
      <c r="J110" s="27"/>
      <c r="K110" s="27"/>
      <c r="L110" s="27"/>
      <c r="M110" s="25">
        <f t="shared" si="1"/>
        <v>6802.33</v>
      </c>
      <c r="N110" s="37"/>
    </row>
    <row r="111" spans="2:16" s="15" customFormat="1" x14ac:dyDescent="0.2">
      <c r="B111" s="22">
        <v>104</v>
      </c>
      <c r="C111" s="22" t="s">
        <v>730</v>
      </c>
      <c r="D111" s="23">
        <v>0.25</v>
      </c>
      <c r="E111" s="22" t="s">
        <v>68</v>
      </c>
      <c r="F111" s="24" t="s">
        <v>700</v>
      </c>
      <c r="G111" s="25">
        <v>2454.3300000000004</v>
      </c>
      <c r="H111" s="26" t="s">
        <v>80</v>
      </c>
      <c r="I111" s="26" t="s">
        <v>80</v>
      </c>
      <c r="J111" s="27"/>
      <c r="K111" s="27"/>
      <c r="L111" s="27"/>
      <c r="M111" s="25">
        <f t="shared" si="1"/>
        <v>2454.3300000000004</v>
      </c>
      <c r="N111" s="37"/>
    </row>
    <row r="112" spans="2:16" s="15" customFormat="1" x14ac:dyDescent="0.2">
      <c r="B112" s="22">
        <v>105</v>
      </c>
      <c r="C112" s="22" t="s">
        <v>730</v>
      </c>
      <c r="D112" s="23">
        <v>0.67499999999999993</v>
      </c>
      <c r="E112" s="22" t="s">
        <v>68</v>
      </c>
      <c r="F112" s="24" t="s">
        <v>700</v>
      </c>
      <c r="G112" s="25">
        <v>6243.41</v>
      </c>
      <c r="H112" s="26" t="s">
        <v>80</v>
      </c>
      <c r="I112" s="26" t="s">
        <v>80</v>
      </c>
      <c r="J112" s="27"/>
      <c r="K112" s="27"/>
      <c r="L112" s="27"/>
      <c r="M112" s="25">
        <f t="shared" si="1"/>
        <v>6243.41</v>
      </c>
      <c r="N112" s="37"/>
    </row>
    <row r="113" spans="2:16" s="15" customFormat="1" x14ac:dyDescent="0.2">
      <c r="B113" s="22">
        <v>106</v>
      </c>
      <c r="C113" s="22">
        <v>0</v>
      </c>
      <c r="D113" s="23">
        <v>0</v>
      </c>
      <c r="E113" s="22">
        <v>0</v>
      </c>
      <c r="F113" s="24">
        <v>0</v>
      </c>
      <c r="G113" s="25">
        <v>0</v>
      </c>
      <c r="H113" s="26" t="s">
        <v>80</v>
      </c>
      <c r="I113" s="26" t="s">
        <v>80</v>
      </c>
      <c r="J113" s="27"/>
      <c r="K113" s="27"/>
      <c r="L113" s="27"/>
      <c r="M113" s="25">
        <f t="shared" si="1"/>
        <v>0</v>
      </c>
      <c r="N113" s="37"/>
    </row>
    <row r="114" spans="2:16" s="15" customFormat="1" x14ac:dyDescent="0.2">
      <c r="B114" s="22">
        <v>107</v>
      </c>
      <c r="C114" s="22">
        <v>0</v>
      </c>
      <c r="D114" s="23">
        <v>0</v>
      </c>
      <c r="E114" s="22">
        <v>0</v>
      </c>
      <c r="F114" s="24">
        <v>0</v>
      </c>
      <c r="G114" s="25">
        <v>0</v>
      </c>
      <c r="H114" s="26" t="s">
        <v>80</v>
      </c>
      <c r="I114" s="26" t="s">
        <v>80</v>
      </c>
      <c r="J114" s="27"/>
      <c r="K114" s="27"/>
      <c r="L114" s="27"/>
      <c r="M114" s="25">
        <f t="shared" si="1"/>
        <v>0</v>
      </c>
      <c r="N114" s="37"/>
    </row>
    <row r="115" spans="2:16" s="15" customFormat="1" x14ac:dyDescent="0.2">
      <c r="B115" s="22">
        <v>108</v>
      </c>
      <c r="C115" s="22">
        <v>0</v>
      </c>
      <c r="D115" s="23">
        <v>0</v>
      </c>
      <c r="E115" s="22">
        <v>0</v>
      </c>
      <c r="F115" s="24">
        <v>0</v>
      </c>
      <c r="G115" s="25">
        <v>0</v>
      </c>
      <c r="H115" s="26" t="s">
        <v>80</v>
      </c>
      <c r="I115" s="26" t="s">
        <v>80</v>
      </c>
      <c r="J115" s="27"/>
      <c r="K115" s="27"/>
      <c r="L115" s="27"/>
      <c r="M115" s="25">
        <f t="shared" si="1"/>
        <v>0</v>
      </c>
      <c r="N115" s="37"/>
    </row>
    <row r="116" spans="2:16" s="15" customFormat="1" x14ac:dyDescent="0.2">
      <c r="B116" s="22">
        <v>109</v>
      </c>
      <c r="C116" s="22">
        <v>0</v>
      </c>
      <c r="D116" s="23">
        <v>0</v>
      </c>
      <c r="E116" s="22">
        <v>0</v>
      </c>
      <c r="F116" s="24">
        <v>0</v>
      </c>
      <c r="G116" s="25">
        <v>0</v>
      </c>
      <c r="H116" s="26" t="s">
        <v>80</v>
      </c>
      <c r="I116" s="26" t="s">
        <v>80</v>
      </c>
      <c r="J116" s="27"/>
      <c r="K116" s="27"/>
      <c r="L116" s="27"/>
      <c r="M116" s="25">
        <f t="shared" si="1"/>
        <v>0</v>
      </c>
      <c r="N116" s="37"/>
    </row>
    <row r="117" spans="2:16" s="15" customFormat="1" x14ac:dyDescent="0.2">
      <c r="B117" s="22">
        <v>110</v>
      </c>
      <c r="C117" s="22">
        <v>0</v>
      </c>
      <c r="D117" s="23">
        <v>0</v>
      </c>
      <c r="E117" s="22">
        <v>0</v>
      </c>
      <c r="F117" s="24">
        <v>0</v>
      </c>
      <c r="G117" s="25">
        <v>0</v>
      </c>
      <c r="H117" s="26" t="s">
        <v>80</v>
      </c>
      <c r="I117" s="26" t="s">
        <v>80</v>
      </c>
      <c r="J117" s="27"/>
      <c r="K117" s="27"/>
      <c r="L117" s="27"/>
      <c r="M117" s="25">
        <f t="shared" si="1"/>
        <v>0</v>
      </c>
      <c r="N117" s="37"/>
    </row>
    <row r="118" spans="2:16" s="15" customFormat="1" x14ac:dyDescent="0.2">
      <c r="B118" s="22">
        <v>111</v>
      </c>
      <c r="C118" s="22">
        <v>0</v>
      </c>
      <c r="D118" s="23">
        <v>0</v>
      </c>
      <c r="E118" s="22">
        <v>0</v>
      </c>
      <c r="F118" s="24">
        <v>0</v>
      </c>
      <c r="G118" s="25">
        <v>0</v>
      </c>
      <c r="H118" s="26" t="s">
        <v>80</v>
      </c>
      <c r="I118" s="26" t="s">
        <v>80</v>
      </c>
      <c r="J118" s="27"/>
      <c r="K118" s="27"/>
      <c r="L118" s="27"/>
      <c r="M118" s="25">
        <f t="shared" si="1"/>
        <v>0</v>
      </c>
      <c r="N118" s="37"/>
    </row>
    <row r="119" spans="2:16" s="15" customFormat="1" x14ac:dyDescent="0.2">
      <c r="B119" s="22">
        <v>112</v>
      </c>
      <c r="C119" s="22">
        <v>0</v>
      </c>
      <c r="D119" s="23">
        <v>0</v>
      </c>
      <c r="E119" s="22">
        <v>0</v>
      </c>
      <c r="F119" s="24">
        <v>0</v>
      </c>
      <c r="G119" s="25">
        <v>0</v>
      </c>
      <c r="H119" s="26" t="s">
        <v>80</v>
      </c>
      <c r="I119" s="26" t="s">
        <v>80</v>
      </c>
      <c r="J119" s="27"/>
      <c r="K119" s="27"/>
      <c r="L119" s="27"/>
      <c r="M119" s="25">
        <f t="shared" si="1"/>
        <v>0</v>
      </c>
      <c r="N119" s="37"/>
    </row>
    <row r="120" spans="2:16" s="15" customFormat="1" x14ac:dyDescent="0.2">
      <c r="B120" s="22">
        <v>113</v>
      </c>
      <c r="C120" s="22">
        <v>0</v>
      </c>
      <c r="D120" s="23">
        <v>0</v>
      </c>
      <c r="E120" s="22">
        <v>0</v>
      </c>
      <c r="F120" s="24">
        <v>0</v>
      </c>
      <c r="G120" s="25">
        <v>0</v>
      </c>
      <c r="H120" s="26" t="s">
        <v>80</v>
      </c>
      <c r="I120" s="26" t="s">
        <v>80</v>
      </c>
      <c r="J120" s="27"/>
      <c r="K120" s="27"/>
      <c r="L120" s="27"/>
      <c r="M120" s="25">
        <f t="shared" si="1"/>
        <v>0</v>
      </c>
      <c r="N120" s="37"/>
    </row>
    <row r="121" spans="2:16" s="15" customFormat="1" x14ac:dyDescent="0.2">
      <c r="B121" s="22">
        <v>114</v>
      </c>
      <c r="C121" s="22">
        <v>0</v>
      </c>
      <c r="D121" s="23">
        <v>0</v>
      </c>
      <c r="E121" s="22">
        <v>0</v>
      </c>
      <c r="F121" s="24">
        <v>0</v>
      </c>
      <c r="G121" s="25">
        <v>0</v>
      </c>
      <c r="H121" s="26" t="s">
        <v>80</v>
      </c>
      <c r="I121" s="26" t="s">
        <v>80</v>
      </c>
      <c r="J121" s="27"/>
      <c r="K121" s="27"/>
      <c r="L121" s="27"/>
      <c r="M121" s="25">
        <f t="shared" si="1"/>
        <v>0</v>
      </c>
      <c r="N121" s="37"/>
    </row>
    <row r="122" spans="2:16" s="15" customFormat="1" x14ac:dyDescent="0.2">
      <c r="B122" s="22">
        <v>115</v>
      </c>
      <c r="C122" s="22">
        <v>0</v>
      </c>
      <c r="D122" s="23">
        <v>0</v>
      </c>
      <c r="E122" s="22">
        <v>0</v>
      </c>
      <c r="F122" s="24">
        <v>0</v>
      </c>
      <c r="G122" s="25">
        <v>0</v>
      </c>
      <c r="H122" s="26" t="s">
        <v>80</v>
      </c>
      <c r="I122" s="26" t="s">
        <v>80</v>
      </c>
      <c r="J122" s="27"/>
      <c r="K122" s="27"/>
      <c r="L122" s="27"/>
      <c r="M122" s="25">
        <f t="shared" si="1"/>
        <v>0</v>
      </c>
      <c r="N122" s="37"/>
    </row>
    <row r="123" spans="2:16" s="15" customFormat="1" x14ac:dyDescent="0.2">
      <c r="B123" s="22">
        <v>116</v>
      </c>
      <c r="C123" s="22">
        <v>0</v>
      </c>
      <c r="D123" s="23">
        <v>0</v>
      </c>
      <c r="E123" s="22">
        <v>0</v>
      </c>
      <c r="F123" s="24">
        <v>0</v>
      </c>
      <c r="G123" s="25">
        <v>0</v>
      </c>
      <c r="H123" s="26" t="s">
        <v>80</v>
      </c>
      <c r="I123" s="26" t="s">
        <v>80</v>
      </c>
      <c r="J123" s="27"/>
      <c r="K123" s="27"/>
      <c r="L123" s="27"/>
      <c r="M123" s="25">
        <f t="shared" si="1"/>
        <v>0</v>
      </c>
      <c r="N123" s="37"/>
    </row>
    <row r="124" spans="2:16" x14ac:dyDescent="0.2">
      <c r="B124" s="38"/>
      <c r="C124" s="39" t="s">
        <v>201</v>
      </c>
      <c r="D124" s="40">
        <f>SUM(D8:D100)</f>
        <v>62.194583333333327</v>
      </c>
      <c r="E124" s="20" t="s">
        <v>78</v>
      </c>
      <c r="F124" s="21"/>
      <c r="G124" s="41">
        <f t="shared" ref="G124:M124" si="2">SUM(G8:G123)</f>
        <v>819463.38480000023</v>
      </c>
      <c r="H124" s="41">
        <f t="shared" si="2"/>
        <v>0</v>
      </c>
      <c r="I124" s="41">
        <f t="shared" si="2"/>
        <v>0</v>
      </c>
      <c r="J124" s="42">
        <f t="shared" si="2"/>
        <v>0</v>
      </c>
      <c r="K124" s="41">
        <f t="shared" si="2"/>
        <v>0</v>
      </c>
      <c r="L124" s="41">
        <f t="shared" si="2"/>
        <v>0</v>
      </c>
      <c r="M124" s="41">
        <f t="shared" si="2"/>
        <v>819463.38480000023</v>
      </c>
      <c r="N124" s="20" t="s">
        <v>78</v>
      </c>
      <c r="P124" s="15"/>
    </row>
    <row r="125" spans="2:16" x14ac:dyDescent="0.2">
      <c r="P125" s="15"/>
    </row>
    <row r="126" spans="2:16" x14ac:dyDescent="0.2">
      <c r="E126" s="43" t="s">
        <v>64</v>
      </c>
      <c r="F126" s="44"/>
      <c r="G126" s="45">
        <v>819463.38</v>
      </c>
      <c r="L126" s="15" t="s">
        <v>86</v>
      </c>
      <c r="M126" s="45" t="e">
        <f>+#REF!+#REF!</f>
        <v>#REF!</v>
      </c>
      <c r="P126" s="15"/>
    </row>
    <row r="127" spans="2:16" x14ac:dyDescent="0.2">
      <c r="E127" s="12"/>
      <c r="F127" s="13"/>
      <c r="P127" s="15"/>
    </row>
    <row r="128" spans="2:16" x14ac:dyDescent="0.2">
      <c r="E128" s="43" t="s">
        <v>49</v>
      </c>
      <c r="F128" s="44"/>
      <c r="G128" s="45">
        <f>+G126-G124</f>
        <v>-4.8000002279877663E-3</v>
      </c>
      <c r="L128" s="46" t="s">
        <v>49</v>
      </c>
      <c r="M128" s="45" t="e">
        <f>+M126-M124</f>
        <v>#REF!</v>
      </c>
      <c r="P128" s="15"/>
    </row>
    <row r="129" spans="2:14" x14ac:dyDescent="0.2">
      <c r="B129" s="15"/>
    </row>
    <row r="130" spans="2:14" x14ac:dyDescent="0.2">
      <c r="B130" s="47" t="s">
        <v>202</v>
      </c>
      <c r="C130" s="48" t="s">
        <v>203</v>
      </c>
      <c r="D130" s="49"/>
      <c r="E130" s="49"/>
      <c r="F130" s="50"/>
      <c r="G130" s="49"/>
      <c r="H130" s="49"/>
      <c r="I130" s="49"/>
      <c r="J130" s="49"/>
      <c r="K130" s="49"/>
      <c r="L130" s="49"/>
      <c r="M130" s="49"/>
      <c r="N130" s="51"/>
    </row>
    <row r="131" spans="2:14" x14ac:dyDescent="0.2">
      <c r="B131" s="52" t="s">
        <v>180</v>
      </c>
      <c r="C131" s="14" t="s">
        <v>204</v>
      </c>
      <c r="N131" s="53"/>
    </row>
    <row r="132" spans="2:14" x14ac:dyDescent="0.2">
      <c r="B132" s="52" t="s">
        <v>181</v>
      </c>
      <c r="C132" s="14" t="s">
        <v>205</v>
      </c>
      <c r="N132" s="53"/>
    </row>
    <row r="133" spans="2:14" x14ac:dyDescent="0.2">
      <c r="B133" s="52"/>
      <c r="C133" s="14" t="s">
        <v>206</v>
      </c>
      <c r="N133" s="53"/>
    </row>
    <row r="134" spans="2:14" x14ac:dyDescent="0.2">
      <c r="B134" s="52"/>
      <c r="C134" s="14" t="s">
        <v>207</v>
      </c>
      <c r="N134" s="53"/>
    </row>
    <row r="135" spans="2:14" x14ac:dyDescent="0.2">
      <c r="B135" s="52"/>
      <c r="C135" s="14" t="s">
        <v>208</v>
      </c>
      <c r="N135" s="53"/>
    </row>
    <row r="136" spans="2:14" x14ac:dyDescent="0.2">
      <c r="B136" s="52"/>
      <c r="C136" s="14" t="s">
        <v>209</v>
      </c>
      <c r="N136" s="53"/>
    </row>
    <row r="137" spans="2:14" x14ac:dyDescent="0.2">
      <c r="B137" s="52"/>
      <c r="C137" s="14" t="s">
        <v>210</v>
      </c>
      <c r="N137" s="53"/>
    </row>
    <row r="138" spans="2:14" x14ac:dyDescent="0.2">
      <c r="B138" s="52" t="s">
        <v>182</v>
      </c>
      <c r="C138" s="14" t="s">
        <v>211</v>
      </c>
      <c r="N138" s="53"/>
    </row>
    <row r="139" spans="2:14" x14ac:dyDescent="0.2">
      <c r="B139" s="52" t="s">
        <v>183</v>
      </c>
      <c r="C139" s="14" t="s">
        <v>212</v>
      </c>
      <c r="N139" s="53"/>
    </row>
    <row r="140" spans="2:14" x14ac:dyDescent="0.2">
      <c r="B140" s="52"/>
      <c r="C140" s="14" t="s">
        <v>213</v>
      </c>
      <c r="N140" s="53"/>
    </row>
    <row r="141" spans="2:14" x14ac:dyDescent="0.2">
      <c r="B141" s="52" t="s">
        <v>184</v>
      </c>
      <c r="C141" s="14" t="s">
        <v>214</v>
      </c>
      <c r="N141" s="53"/>
    </row>
    <row r="142" spans="2:14" x14ac:dyDescent="0.2">
      <c r="B142" s="52" t="s">
        <v>185</v>
      </c>
      <c r="C142" s="14" t="s">
        <v>215</v>
      </c>
      <c r="N142" s="53"/>
    </row>
    <row r="143" spans="2:14" x14ac:dyDescent="0.2">
      <c r="B143" s="52" t="s">
        <v>186</v>
      </c>
      <c r="C143" s="14" t="s">
        <v>216</v>
      </c>
      <c r="N143" s="53"/>
    </row>
    <row r="144" spans="2:14" x14ac:dyDescent="0.2">
      <c r="B144" s="52" t="s">
        <v>187</v>
      </c>
      <c r="C144" s="14" t="s">
        <v>217</v>
      </c>
      <c r="N144" s="53"/>
    </row>
    <row r="145" spans="2:14" x14ac:dyDescent="0.2">
      <c r="B145" s="52" t="s">
        <v>188</v>
      </c>
      <c r="C145" s="14" t="s">
        <v>218</v>
      </c>
      <c r="N145" s="53"/>
    </row>
    <row r="146" spans="2:14" x14ac:dyDescent="0.2">
      <c r="B146" s="54" t="s">
        <v>189</v>
      </c>
      <c r="C146" s="55" t="s">
        <v>219</v>
      </c>
      <c r="D146" s="55"/>
      <c r="E146" s="55"/>
      <c r="F146" s="56"/>
      <c r="G146" s="55"/>
      <c r="H146" s="55"/>
      <c r="I146" s="55"/>
      <c r="J146" s="55"/>
      <c r="K146" s="55"/>
      <c r="L146" s="55"/>
      <c r="M146" s="55"/>
      <c r="N146" s="57"/>
    </row>
  </sheetData>
  <autoFilter ref="B6:N124" xr:uid="{A58B353A-B364-4AC4-BCB7-F42AA04E87D8}"/>
  <mergeCells count="3">
    <mergeCell ref="A1:B1"/>
    <mergeCell ref="H7:L7"/>
    <mergeCell ref="N8:N100"/>
  </mergeCells>
  <hyperlinks>
    <hyperlink ref="A1" location="DK!A1" display="DK" xr:uid="{B887F652-814F-48F6-AFB7-036158BA97F5}"/>
    <hyperlink ref="A1:B1" location="'3.1'!A1" display="3.1" xr:uid="{08FF6088-3BC1-484D-9F2C-B57966E12142}"/>
  </hyperlinks>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7D828-DE0D-477E-8714-72AD9240BA92}">
  <sheetPr>
    <tabColor theme="0" tint="-0.499984740745262"/>
    <outlinePr summaryBelow="0" summaryRight="0"/>
  </sheetPr>
  <dimension ref="B1:DI182"/>
  <sheetViews>
    <sheetView topLeftCell="P151" workbookViewId="0">
      <selection activeCell="B47" sqref="B47"/>
    </sheetView>
  </sheetViews>
  <sheetFormatPr defaultColWidth="9.140625" defaultRowHeight="12.75" outlineLevelCol="1" x14ac:dyDescent="0.2"/>
  <cols>
    <col min="1" max="1" width="4.28515625" style="14" customWidth="1"/>
    <col min="2" max="2" width="9.42578125" style="14" bestFit="1" customWidth="1"/>
    <col min="3" max="3" width="64.7109375" style="14" customWidth="1"/>
    <col min="4" max="4" width="15.140625" style="12" customWidth="1"/>
    <col min="5" max="5" width="15" style="14" customWidth="1"/>
    <col min="6" max="9" width="13.140625" style="14" customWidth="1"/>
    <col min="10" max="10" width="13" style="14" customWidth="1"/>
    <col min="11" max="17" width="13.140625" style="14" customWidth="1"/>
    <col min="18" max="18" width="13.140625" style="14" customWidth="1" collapsed="1"/>
    <col min="19" max="23" width="13.140625" style="14" hidden="1" customWidth="1" outlineLevel="1"/>
    <col min="24" max="24" width="13.140625" style="14" customWidth="1"/>
    <col min="25" max="25" width="16" style="14" customWidth="1"/>
    <col min="26" max="26" width="4.28515625" style="14" customWidth="1"/>
    <col min="27" max="27" width="9.140625" style="14"/>
    <col min="28" max="28" width="76" style="14" customWidth="1"/>
    <col min="29" max="29" width="9.140625" style="14"/>
    <col min="30" max="31" width="6" style="59" customWidth="1"/>
    <col min="32" max="33" width="11.7109375" style="14" customWidth="1"/>
    <col min="34" max="34" width="1.85546875" style="14" customWidth="1"/>
    <col min="35" max="36" width="11.7109375" style="14" customWidth="1"/>
    <col min="37" max="38" width="9.140625" style="14"/>
    <col min="39" max="44" width="8.85546875" style="14" customWidth="1" outlineLevel="1"/>
    <col min="45" max="113" width="4.5703125" style="14" customWidth="1" outlineLevel="1"/>
    <col min="114" max="16384" width="9.140625" style="14"/>
  </cols>
  <sheetData>
    <row r="1" spans="2:113" x14ac:dyDescent="0.2">
      <c r="B1" s="14" t="s">
        <v>220</v>
      </c>
      <c r="I1" s="58">
        <v>1</v>
      </c>
      <c r="J1" s="58">
        <v>2</v>
      </c>
      <c r="K1" s="58">
        <v>3</v>
      </c>
      <c r="L1" s="58">
        <v>4</v>
      </c>
      <c r="M1" s="58">
        <v>5</v>
      </c>
      <c r="N1" s="58">
        <v>6</v>
      </c>
      <c r="O1" s="58">
        <v>7</v>
      </c>
      <c r="P1" s="58">
        <v>8</v>
      </c>
      <c r="Q1" s="58">
        <v>9</v>
      </c>
      <c r="R1" s="58">
        <v>10</v>
      </c>
      <c r="S1" s="58">
        <v>11</v>
      </c>
      <c r="T1" s="58">
        <v>12</v>
      </c>
      <c r="U1" s="58">
        <v>13</v>
      </c>
      <c r="V1" s="58">
        <v>14</v>
      </c>
      <c r="W1" s="58">
        <v>15</v>
      </c>
      <c r="X1" s="58"/>
    </row>
    <row r="2" spans="2:113" x14ac:dyDescent="0.2">
      <c r="B2" s="15"/>
      <c r="I2" s="14" t="b">
        <v>1</v>
      </c>
      <c r="J2" s="14" t="b">
        <v>1</v>
      </c>
      <c r="K2" s="14" t="b">
        <v>1</v>
      </c>
      <c r="L2" s="14" t="b">
        <v>1</v>
      </c>
      <c r="M2" s="14" t="b">
        <v>1</v>
      </c>
      <c r="N2" s="14" t="b">
        <v>0</v>
      </c>
      <c r="O2" s="14" t="b">
        <v>0</v>
      </c>
      <c r="P2" s="14" t="b">
        <v>0</v>
      </c>
      <c r="Q2" s="14" t="b">
        <v>0</v>
      </c>
      <c r="R2" s="14" t="b">
        <v>0</v>
      </c>
      <c r="S2" s="14" t="b">
        <v>0</v>
      </c>
      <c r="T2" s="14" t="b">
        <v>0</v>
      </c>
      <c r="U2" s="14" t="b">
        <v>0</v>
      </c>
      <c r="V2" s="14" t="b">
        <v>0</v>
      </c>
      <c r="W2" s="14" t="b">
        <v>0</v>
      </c>
    </row>
    <row r="3" spans="2:113" x14ac:dyDescent="0.2">
      <c r="B3" s="15" t="s">
        <v>165</v>
      </c>
    </row>
    <row r="4" spans="2:113" x14ac:dyDescent="0.2">
      <c r="B4" s="15" t="s">
        <v>221</v>
      </c>
    </row>
    <row r="6" spans="2:113" ht="37.5" customHeight="1" x14ac:dyDescent="0.2">
      <c r="B6" s="20" t="s">
        <v>167</v>
      </c>
      <c r="C6" s="20" t="s">
        <v>222</v>
      </c>
      <c r="D6" s="20" t="s">
        <v>223</v>
      </c>
      <c r="E6" s="20" t="s">
        <v>171</v>
      </c>
      <c r="F6" s="20" t="s">
        <v>172</v>
      </c>
      <c r="G6" s="20" t="s">
        <v>173</v>
      </c>
      <c r="H6" s="20" t="s">
        <v>174</v>
      </c>
      <c r="I6" s="20" t="s">
        <v>175</v>
      </c>
      <c r="J6" s="20" t="s">
        <v>176</v>
      </c>
      <c r="K6" s="20" t="s">
        <v>193</v>
      </c>
      <c r="L6" s="20" t="s">
        <v>194</v>
      </c>
      <c r="M6" s="20" t="s">
        <v>195</v>
      </c>
      <c r="N6" s="20" t="s">
        <v>196</v>
      </c>
      <c r="O6" s="20" t="s">
        <v>197</v>
      </c>
      <c r="P6" s="20" t="s">
        <v>198</v>
      </c>
      <c r="Q6" s="20" t="s">
        <v>199</v>
      </c>
      <c r="R6" s="20" t="s">
        <v>200</v>
      </c>
      <c r="S6" s="20" t="s">
        <v>224</v>
      </c>
      <c r="T6" s="20" t="s">
        <v>225</v>
      </c>
      <c r="U6" s="20" t="s">
        <v>226</v>
      </c>
      <c r="V6" s="20" t="s">
        <v>227</v>
      </c>
      <c r="W6" s="20" t="s">
        <v>228</v>
      </c>
      <c r="X6" s="20" t="s">
        <v>177</v>
      </c>
      <c r="Y6" s="20" t="s">
        <v>178</v>
      </c>
      <c r="AA6" s="20" t="s">
        <v>167</v>
      </c>
      <c r="AB6" s="20" t="s">
        <v>179</v>
      </c>
      <c r="AD6" s="60" t="s">
        <v>164</v>
      </c>
      <c r="AE6" s="60" t="s">
        <v>229</v>
      </c>
      <c r="AF6" s="60" t="s">
        <v>86</v>
      </c>
      <c r="AG6" s="60" t="s">
        <v>230</v>
      </c>
      <c r="AI6" s="60" t="s">
        <v>64</v>
      </c>
      <c r="AJ6" s="60" t="s">
        <v>230</v>
      </c>
    </row>
    <row r="7" spans="2:113" x14ac:dyDescent="0.2">
      <c r="B7" s="60" t="s">
        <v>180</v>
      </c>
      <c r="C7" s="60" t="s">
        <v>181</v>
      </c>
      <c r="D7" s="20" t="s">
        <v>182</v>
      </c>
      <c r="E7" s="20" t="s">
        <v>183</v>
      </c>
      <c r="F7" s="235" t="s">
        <v>184</v>
      </c>
      <c r="G7" s="235"/>
      <c r="H7" s="235"/>
      <c r="I7" s="235"/>
      <c r="J7" s="235"/>
      <c r="K7" s="235"/>
      <c r="L7" s="235"/>
      <c r="M7" s="235"/>
      <c r="N7" s="235"/>
      <c r="O7" s="235"/>
      <c r="P7" s="235"/>
      <c r="Q7" s="235"/>
      <c r="R7" s="235"/>
      <c r="S7" s="235"/>
      <c r="T7" s="235"/>
      <c r="U7" s="235"/>
      <c r="V7" s="235"/>
      <c r="W7" s="235"/>
      <c r="X7" s="20" t="s">
        <v>185</v>
      </c>
      <c r="Y7" s="20" t="s">
        <v>186</v>
      </c>
      <c r="AA7" s="20" t="s">
        <v>187</v>
      </c>
      <c r="AB7" s="20" t="s">
        <v>188</v>
      </c>
      <c r="AD7" s="61"/>
      <c r="AE7" s="61"/>
      <c r="AF7" s="61"/>
      <c r="AG7" s="61"/>
      <c r="AI7" s="61"/>
      <c r="AJ7" s="61"/>
      <c r="AM7" s="62">
        <v>1</v>
      </c>
      <c r="AN7" s="62">
        <v>2</v>
      </c>
      <c r="AO7" s="62">
        <v>3</v>
      </c>
      <c r="AP7" s="62">
        <v>4</v>
      </c>
      <c r="AQ7" s="62">
        <v>5</v>
      </c>
      <c r="AR7" s="62">
        <v>6</v>
      </c>
      <c r="AS7" s="62">
        <v>7</v>
      </c>
      <c r="AT7" s="62">
        <v>8</v>
      </c>
      <c r="AU7" s="62">
        <v>9</v>
      </c>
      <c r="AV7" s="62">
        <v>10</v>
      </c>
      <c r="AW7" s="62">
        <v>11</v>
      </c>
      <c r="AX7" s="62">
        <v>12</v>
      </c>
      <c r="AY7" s="62">
        <v>13</v>
      </c>
      <c r="AZ7" s="62">
        <v>14</v>
      </c>
      <c r="BA7" s="62">
        <v>15</v>
      </c>
      <c r="BB7" s="62">
        <v>16</v>
      </c>
      <c r="BC7" s="62">
        <v>17</v>
      </c>
      <c r="BD7" s="62">
        <v>18</v>
      </c>
      <c r="BE7" s="62">
        <v>19</v>
      </c>
      <c r="BF7" s="62">
        <v>20</v>
      </c>
      <c r="BG7" s="62">
        <v>21</v>
      </c>
      <c r="BH7" s="62">
        <v>22</v>
      </c>
      <c r="BI7" s="62">
        <v>23</v>
      </c>
      <c r="BJ7" s="62">
        <v>24</v>
      </c>
      <c r="BK7" s="62">
        <v>25</v>
      </c>
      <c r="BL7" s="62">
        <v>26</v>
      </c>
      <c r="BM7" s="62">
        <v>27</v>
      </c>
      <c r="BN7" s="62">
        <v>28</v>
      </c>
      <c r="BO7" s="62">
        <v>29</v>
      </c>
      <c r="BP7" s="62">
        <v>30</v>
      </c>
      <c r="BQ7" s="62">
        <v>31</v>
      </c>
      <c r="BR7" s="62">
        <v>32</v>
      </c>
      <c r="BS7" s="62">
        <v>33</v>
      </c>
      <c r="BT7" s="62">
        <v>34</v>
      </c>
      <c r="BU7" s="62">
        <v>35</v>
      </c>
      <c r="BV7" s="62">
        <v>36</v>
      </c>
      <c r="BW7" s="62">
        <v>37</v>
      </c>
      <c r="BX7" s="62">
        <v>38</v>
      </c>
      <c r="BY7" s="62">
        <v>39</v>
      </c>
      <c r="BZ7" s="62">
        <v>40</v>
      </c>
      <c r="CA7" s="62">
        <v>41</v>
      </c>
      <c r="CB7" s="62">
        <v>42</v>
      </c>
      <c r="CC7" s="62">
        <v>43</v>
      </c>
      <c r="CD7" s="62">
        <v>44</v>
      </c>
      <c r="CE7" s="62">
        <v>45</v>
      </c>
      <c r="CF7" s="62">
        <v>46</v>
      </c>
      <c r="CG7" s="62">
        <v>47</v>
      </c>
      <c r="CH7" s="62">
        <v>48</v>
      </c>
      <c r="CI7" s="62">
        <v>49</v>
      </c>
      <c r="CJ7" s="62">
        <v>50</v>
      </c>
      <c r="CK7" s="62">
        <v>51</v>
      </c>
      <c r="CL7" s="62">
        <v>52</v>
      </c>
      <c r="CM7" s="62">
        <v>53</v>
      </c>
      <c r="CN7" s="62">
        <v>54</v>
      </c>
      <c r="CO7" s="62">
        <v>55</v>
      </c>
      <c r="CP7" s="62">
        <v>56</v>
      </c>
      <c r="CQ7" s="62">
        <v>57</v>
      </c>
      <c r="CR7" s="62">
        <v>58</v>
      </c>
      <c r="CS7" s="62">
        <v>59</v>
      </c>
      <c r="CT7" s="62">
        <v>60</v>
      </c>
      <c r="CU7" s="62">
        <v>61</v>
      </c>
      <c r="CV7" s="62">
        <v>62</v>
      </c>
      <c r="CW7" s="62">
        <v>63</v>
      </c>
      <c r="CX7" s="62">
        <v>64</v>
      </c>
      <c r="CY7" s="62">
        <v>65</v>
      </c>
      <c r="CZ7" s="62">
        <v>66</v>
      </c>
      <c r="DA7" s="62">
        <v>67</v>
      </c>
      <c r="DB7" s="62">
        <v>68</v>
      </c>
      <c r="DC7" s="62">
        <v>69</v>
      </c>
      <c r="DD7" s="62">
        <v>70</v>
      </c>
      <c r="DE7" s="62">
        <v>71</v>
      </c>
      <c r="DF7" s="62">
        <v>72</v>
      </c>
      <c r="DG7" s="62">
        <v>73</v>
      </c>
      <c r="DH7" s="62">
        <v>74</v>
      </c>
      <c r="DI7" s="62">
        <v>75</v>
      </c>
    </row>
    <row r="8" spans="2:113" ht="12.75" customHeight="1" x14ac:dyDescent="0.2">
      <c r="B8" s="63" t="s">
        <v>93</v>
      </c>
      <c r="C8" s="64" t="s">
        <v>231</v>
      </c>
      <c r="D8" s="65"/>
      <c r="E8" s="66">
        <v>0</v>
      </c>
      <c r="F8" s="66"/>
      <c r="G8" s="66"/>
      <c r="H8" s="66"/>
      <c r="I8" s="66">
        <v>0</v>
      </c>
      <c r="J8" s="66">
        <v>0</v>
      </c>
      <c r="K8" s="66">
        <v>0</v>
      </c>
      <c r="L8" s="66">
        <v>0</v>
      </c>
      <c r="M8" s="66">
        <v>0</v>
      </c>
      <c r="N8" s="66">
        <v>0</v>
      </c>
      <c r="O8" s="66">
        <v>0</v>
      </c>
      <c r="P8" s="66">
        <v>0</v>
      </c>
      <c r="Q8" s="66">
        <v>0</v>
      </c>
      <c r="R8" s="66">
        <v>0</v>
      </c>
      <c r="S8" s="66">
        <v>0</v>
      </c>
      <c r="T8" s="66">
        <v>0</v>
      </c>
      <c r="U8" s="66">
        <v>0</v>
      </c>
      <c r="V8" s="66">
        <v>0</v>
      </c>
      <c r="W8" s="66">
        <v>0</v>
      </c>
      <c r="X8" s="67">
        <f t="shared" ref="X8:X71" si="0">SUM(E8:W8)</f>
        <v>0</v>
      </c>
      <c r="Y8" s="239" t="s">
        <v>190</v>
      </c>
      <c r="AA8" s="28" t="s">
        <v>172</v>
      </c>
      <c r="AB8" s="29" t="s">
        <v>191</v>
      </c>
      <c r="AD8" s="68">
        <v>100</v>
      </c>
      <c r="AE8" s="69">
        <v>100</v>
      </c>
      <c r="AF8" s="70" t="e">
        <f>+SUMIFS(#REF!,#REF!,$AE8)</f>
        <v>#REF!</v>
      </c>
      <c r="AG8" s="70" t="e">
        <f>+AF8-X8</f>
        <v>#REF!</v>
      </c>
      <c r="AI8" s="70" t="e">
        <f>SUMIFS(#REF!,#REF!,$AE8)</f>
        <v>#REF!</v>
      </c>
      <c r="AJ8" s="70" t="e">
        <f>AI8-E8</f>
        <v>#REF!</v>
      </c>
      <c r="AM8" s="62" t="s">
        <v>92</v>
      </c>
      <c r="AN8" s="62" t="s">
        <v>92</v>
      </c>
      <c r="AO8" s="62" t="s">
        <v>92</v>
      </c>
      <c r="AP8" s="62" t="s">
        <v>92</v>
      </c>
      <c r="AQ8" s="62" t="s">
        <v>92</v>
      </c>
      <c r="AR8" s="62" t="s">
        <v>92</v>
      </c>
      <c r="AS8" s="62" t="s">
        <v>92</v>
      </c>
      <c r="AT8" s="62" t="s">
        <v>92</v>
      </c>
      <c r="AU8" s="62" t="s">
        <v>92</v>
      </c>
      <c r="AV8" s="62" t="s">
        <v>92</v>
      </c>
      <c r="AW8" s="62" t="s">
        <v>92</v>
      </c>
      <c r="AX8" s="62" t="s">
        <v>92</v>
      </c>
      <c r="AY8" s="62" t="s">
        <v>92</v>
      </c>
      <c r="AZ8" s="62" t="s">
        <v>92</v>
      </c>
      <c r="BA8" s="62" t="s">
        <v>92</v>
      </c>
      <c r="BB8" s="62" t="s">
        <v>92</v>
      </c>
      <c r="BC8" s="62" t="s">
        <v>92</v>
      </c>
      <c r="BD8" s="62" t="s">
        <v>92</v>
      </c>
      <c r="BE8" s="62" t="s">
        <v>92</v>
      </c>
      <c r="BF8" s="62" t="s">
        <v>92</v>
      </c>
      <c r="BG8" s="62" t="s">
        <v>92</v>
      </c>
      <c r="BH8" s="62" t="s">
        <v>92</v>
      </c>
      <c r="BI8" s="62" t="s">
        <v>92</v>
      </c>
      <c r="BJ8" s="62" t="s">
        <v>92</v>
      </c>
      <c r="BK8" s="62" t="s">
        <v>92</v>
      </c>
      <c r="BL8" s="62" t="s">
        <v>92</v>
      </c>
      <c r="BM8" s="62" t="s">
        <v>92</v>
      </c>
      <c r="BN8" s="62" t="s">
        <v>92</v>
      </c>
      <c r="BO8" s="62" t="s">
        <v>92</v>
      </c>
      <c r="BP8" s="62" t="s">
        <v>92</v>
      </c>
      <c r="BQ8" s="62" t="s">
        <v>92</v>
      </c>
      <c r="BR8" s="62" t="s">
        <v>92</v>
      </c>
      <c r="BS8" s="62" t="s">
        <v>92</v>
      </c>
      <c r="BT8" s="62" t="s">
        <v>92</v>
      </c>
      <c r="BU8" s="62" t="s">
        <v>92</v>
      </c>
      <c r="BV8" s="62" t="s">
        <v>92</v>
      </c>
      <c r="BW8" s="62" t="s">
        <v>92</v>
      </c>
      <c r="BX8" s="62" t="s">
        <v>92</v>
      </c>
      <c r="BY8" s="62" t="s">
        <v>92</v>
      </c>
      <c r="BZ8" s="62" t="s">
        <v>92</v>
      </c>
      <c r="CA8" s="62" t="s">
        <v>92</v>
      </c>
      <c r="CB8" s="62" t="s">
        <v>92</v>
      </c>
      <c r="CC8" s="62" t="s">
        <v>92</v>
      </c>
      <c r="CD8" s="62" t="s">
        <v>92</v>
      </c>
      <c r="CE8" s="62" t="s">
        <v>92</v>
      </c>
      <c r="CF8" s="62" t="s">
        <v>92</v>
      </c>
      <c r="CG8" s="62" t="s">
        <v>92</v>
      </c>
      <c r="CH8" s="62" t="s">
        <v>92</v>
      </c>
      <c r="CI8" s="62" t="s">
        <v>92</v>
      </c>
      <c r="CJ8" s="62" t="s">
        <v>92</v>
      </c>
      <c r="CK8" s="62" t="s">
        <v>92</v>
      </c>
      <c r="CL8" s="62" t="s">
        <v>92</v>
      </c>
      <c r="CM8" s="62" t="s">
        <v>92</v>
      </c>
      <c r="CN8" s="62" t="s">
        <v>92</v>
      </c>
      <c r="CO8" s="62" t="s">
        <v>92</v>
      </c>
      <c r="CP8" s="62" t="s">
        <v>92</v>
      </c>
      <c r="CQ8" s="62" t="s">
        <v>92</v>
      </c>
      <c r="CR8" s="62" t="s">
        <v>92</v>
      </c>
      <c r="CS8" s="62" t="s">
        <v>92</v>
      </c>
      <c r="CT8" s="62" t="s">
        <v>92</v>
      </c>
      <c r="CU8" s="62" t="s">
        <v>92</v>
      </c>
      <c r="CV8" s="62" t="s">
        <v>92</v>
      </c>
      <c r="CW8" s="62" t="s">
        <v>92</v>
      </c>
      <c r="CX8" s="62" t="s">
        <v>92</v>
      </c>
      <c r="CY8" s="62" t="s">
        <v>92</v>
      </c>
      <c r="CZ8" s="62" t="s">
        <v>92</v>
      </c>
      <c r="DA8" s="62" t="s">
        <v>92</v>
      </c>
      <c r="DB8" s="62" t="s">
        <v>92</v>
      </c>
      <c r="DC8" s="62" t="s">
        <v>92</v>
      </c>
      <c r="DD8" s="62" t="s">
        <v>92</v>
      </c>
      <c r="DE8" s="62" t="s">
        <v>92</v>
      </c>
      <c r="DF8" s="62" t="s">
        <v>92</v>
      </c>
      <c r="DG8" s="62" t="s">
        <v>92</v>
      </c>
      <c r="DH8" s="62" t="s">
        <v>92</v>
      </c>
      <c r="DI8" s="62" t="s">
        <v>92</v>
      </c>
    </row>
    <row r="9" spans="2:113" x14ac:dyDescent="0.2">
      <c r="B9" s="71" t="s">
        <v>94</v>
      </c>
      <c r="C9" s="72" t="s">
        <v>232</v>
      </c>
      <c r="D9" s="73" t="str">
        <f>+AM9&amp;" "&amp;AN9&amp;" "&amp;AO9&amp;" "&amp;AP9&amp;" "&amp;AQ9&amp;" "&amp;AR9&amp;" "&amp;AS9&amp;" "&amp;AT9&amp;" "&amp;AU9&amp;" "&amp;AV9&amp;" "&amp;AW9&amp;" "&amp;AX9&amp;" "&amp;AY9&amp;" "&amp;AZ9&amp;" "&amp;BA9&amp;" "&amp;BB9&amp;" "&amp;BC9&amp;" "&amp;BD9&amp;" "&amp;BE9&amp;" "&amp;BF9&amp;" "&amp;BG9&amp;" "&amp;BH9&amp;" "&amp;BI9&amp;" "&amp;BJ9&amp;" "&amp;BK9&amp;" "&amp;BL9&amp;" "&amp;BM9&amp;" "&amp;BN9&amp;" "&amp;BO9&amp;" "&amp;BP9&amp;" "&amp;BQ9&amp;" "&amp;BR9&amp;" "&amp;BS9&amp;" "&amp;BT9&amp;" "&amp;BU9&amp;" "&amp;BV9&amp;" "&amp;BW9&amp;" "&amp;BX9&amp;" "&amp;BY9&amp;" "&amp;BZ9&amp;" "&amp;CA9&amp;" "&amp;CB9&amp;" "&amp;CC9&amp;" "&amp;CD9&amp;" "&amp;CE9&amp;" "&amp;CF9&amp;" "&amp;CG9&amp;" "&amp;CH9&amp;" "&amp;CI9&amp;" "&amp;CJ9&amp;" "&amp;CK9&amp;" "&amp;CL9&amp;" "&amp;CM9&amp;" "&amp;CN9&amp;" "&amp;CO9&amp;" "&amp;CP9&amp;" "&amp;CQ9&amp;" "&amp;CR9&amp;" "&amp;CS9&amp;" "&amp;CT9&amp;" "&amp;CU9&amp;" "&amp;CV9&amp;" "&amp;CW9&amp;" "&amp;CX9&amp;" "&amp;CY9&amp;" "&amp;CZ9&amp;" "&amp;DA9&amp;" "&amp;DB9&amp;" "&amp;DC9&amp;" "&amp;DD9&amp;" "&amp;DE9&amp;" "&amp;DF9&amp;" "&amp;DG9&amp;" "&amp;DH9&amp;" "&amp;DI9</f>
        <v xml:space="preserve">                                                                          </v>
      </c>
      <c r="E9" s="70">
        <v>0</v>
      </c>
      <c r="F9" s="70"/>
      <c r="G9" s="70"/>
      <c r="H9" s="70"/>
      <c r="I9" s="70">
        <v>0</v>
      </c>
      <c r="J9" s="70">
        <v>0</v>
      </c>
      <c r="K9" s="70">
        <v>0</v>
      </c>
      <c r="L9" s="70">
        <v>0</v>
      </c>
      <c r="M9" s="70">
        <v>0</v>
      </c>
      <c r="N9" s="70">
        <v>0</v>
      </c>
      <c r="O9" s="70">
        <v>0</v>
      </c>
      <c r="P9" s="70">
        <v>0</v>
      </c>
      <c r="Q9" s="70">
        <v>0</v>
      </c>
      <c r="R9" s="70">
        <v>0</v>
      </c>
      <c r="S9" s="70">
        <v>0</v>
      </c>
      <c r="T9" s="70">
        <v>0</v>
      </c>
      <c r="U9" s="70">
        <v>0</v>
      </c>
      <c r="V9" s="70">
        <v>0</v>
      </c>
      <c r="W9" s="70">
        <v>0</v>
      </c>
      <c r="X9" s="25">
        <f t="shared" si="0"/>
        <v>0</v>
      </c>
      <c r="Y9" s="240"/>
      <c r="AA9" s="28" t="s">
        <v>173</v>
      </c>
      <c r="AB9" s="29" t="s">
        <v>192</v>
      </c>
      <c r="AD9" s="74">
        <v>100</v>
      </c>
      <c r="AE9" s="74">
        <v>101</v>
      </c>
      <c r="AF9" s="70" t="e">
        <f>+SUMIFS(#REF!,#REF!,$AE9)</f>
        <v>#REF!</v>
      </c>
      <c r="AG9" s="70" t="e">
        <f t="shared" ref="AG9:AG72" si="1">+AF9-X9</f>
        <v>#REF!</v>
      </c>
      <c r="AI9" s="70" t="e">
        <f>SUMIFS(#REF!,#REF!,$AE9)</f>
        <v>#REF!</v>
      </c>
      <c r="AJ9" s="70" t="e">
        <f t="shared" ref="AJ9:AJ72" si="2">AI9-E9</f>
        <v>#REF!</v>
      </c>
      <c r="AM9" s="62" t="s">
        <v>92</v>
      </c>
      <c r="AN9" s="62" t="s">
        <v>92</v>
      </c>
      <c r="AO9" s="62" t="s">
        <v>92</v>
      </c>
      <c r="AP9" s="62" t="s">
        <v>92</v>
      </c>
      <c r="AQ9" s="62" t="s">
        <v>92</v>
      </c>
      <c r="AR9" s="62" t="s">
        <v>92</v>
      </c>
      <c r="AS9" s="62" t="s">
        <v>92</v>
      </c>
      <c r="AT9" s="62" t="s">
        <v>92</v>
      </c>
      <c r="AU9" s="62" t="s">
        <v>92</v>
      </c>
      <c r="AV9" s="62" t="s">
        <v>92</v>
      </c>
      <c r="AW9" s="62" t="s">
        <v>92</v>
      </c>
      <c r="AX9" s="62" t="s">
        <v>92</v>
      </c>
      <c r="AY9" s="62" t="s">
        <v>92</v>
      </c>
      <c r="AZ9" s="62" t="s">
        <v>92</v>
      </c>
      <c r="BA9" s="62" t="s">
        <v>92</v>
      </c>
      <c r="BB9" s="62" t="s">
        <v>92</v>
      </c>
      <c r="BC9" s="62" t="s">
        <v>92</v>
      </c>
      <c r="BD9" s="62" t="s">
        <v>92</v>
      </c>
      <c r="BE9" s="62" t="s">
        <v>92</v>
      </c>
      <c r="BF9" s="62" t="s">
        <v>92</v>
      </c>
      <c r="BG9" s="62" t="s">
        <v>92</v>
      </c>
      <c r="BH9" s="62" t="s">
        <v>92</v>
      </c>
      <c r="BI9" s="62" t="s">
        <v>92</v>
      </c>
      <c r="BJ9" s="62" t="s">
        <v>92</v>
      </c>
      <c r="BK9" s="62" t="s">
        <v>92</v>
      </c>
      <c r="BL9" s="62" t="s">
        <v>92</v>
      </c>
      <c r="BM9" s="62" t="s">
        <v>92</v>
      </c>
      <c r="BN9" s="62" t="s">
        <v>92</v>
      </c>
      <c r="BO9" s="62" t="s">
        <v>92</v>
      </c>
      <c r="BP9" s="62" t="s">
        <v>92</v>
      </c>
      <c r="BQ9" s="62" t="s">
        <v>92</v>
      </c>
      <c r="BR9" s="62" t="s">
        <v>92</v>
      </c>
      <c r="BS9" s="62" t="s">
        <v>92</v>
      </c>
      <c r="BT9" s="62" t="s">
        <v>92</v>
      </c>
      <c r="BU9" s="62" t="s">
        <v>92</v>
      </c>
      <c r="BV9" s="62" t="s">
        <v>92</v>
      </c>
      <c r="BW9" s="62" t="s">
        <v>92</v>
      </c>
      <c r="BX9" s="62" t="s">
        <v>92</v>
      </c>
      <c r="BY9" s="62" t="s">
        <v>92</v>
      </c>
      <c r="BZ9" s="62" t="s">
        <v>92</v>
      </c>
      <c r="CA9" s="62" t="s">
        <v>92</v>
      </c>
      <c r="CB9" s="62" t="s">
        <v>92</v>
      </c>
      <c r="CC9" s="62" t="s">
        <v>92</v>
      </c>
      <c r="CD9" s="62" t="s">
        <v>92</v>
      </c>
      <c r="CE9" s="62" t="s">
        <v>92</v>
      </c>
      <c r="CF9" s="62" t="s">
        <v>92</v>
      </c>
      <c r="CG9" s="62" t="s">
        <v>92</v>
      </c>
      <c r="CH9" s="62" t="s">
        <v>92</v>
      </c>
      <c r="CI9" s="62" t="s">
        <v>92</v>
      </c>
      <c r="CJ9" s="62" t="s">
        <v>92</v>
      </c>
      <c r="CK9" s="62" t="s">
        <v>92</v>
      </c>
      <c r="CL9" s="62" t="s">
        <v>92</v>
      </c>
      <c r="CM9" s="62" t="s">
        <v>92</v>
      </c>
      <c r="CN9" s="62" t="s">
        <v>92</v>
      </c>
      <c r="CO9" s="62" t="s">
        <v>92</v>
      </c>
      <c r="CP9" s="62" t="s">
        <v>92</v>
      </c>
      <c r="CQ9" s="62" t="s">
        <v>92</v>
      </c>
      <c r="CR9" s="62" t="s">
        <v>92</v>
      </c>
      <c r="CS9" s="62" t="s">
        <v>92</v>
      </c>
      <c r="CT9" s="62" t="s">
        <v>92</v>
      </c>
      <c r="CU9" s="62" t="s">
        <v>92</v>
      </c>
      <c r="CV9" s="62" t="s">
        <v>92</v>
      </c>
      <c r="CW9" s="62" t="s">
        <v>92</v>
      </c>
      <c r="CX9" s="62" t="s">
        <v>92</v>
      </c>
      <c r="CY9" s="62" t="s">
        <v>92</v>
      </c>
      <c r="CZ9" s="62" t="s">
        <v>92</v>
      </c>
      <c r="DA9" s="62" t="s">
        <v>92</v>
      </c>
      <c r="DB9" s="62" t="s">
        <v>92</v>
      </c>
      <c r="DC9" s="62" t="s">
        <v>92</v>
      </c>
      <c r="DD9" s="62" t="s">
        <v>92</v>
      </c>
      <c r="DE9" s="62" t="s">
        <v>92</v>
      </c>
      <c r="DF9" s="62" t="s">
        <v>92</v>
      </c>
      <c r="DG9" s="62" t="s">
        <v>92</v>
      </c>
      <c r="DH9" s="62" t="s">
        <v>92</v>
      </c>
      <c r="DI9" s="62" t="s">
        <v>92</v>
      </c>
    </row>
    <row r="10" spans="2:113" x14ac:dyDescent="0.2">
      <c r="B10" s="71" t="s">
        <v>95</v>
      </c>
      <c r="C10" s="72" t="s">
        <v>233</v>
      </c>
      <c r="D10" s="73" t="str">
        <f>+AM10&amp;" "&amp;AN10&amp;" "&amp;AO10&amp;" "&amp;AP10&amp;" "&amp;AQ10&amp;" "&amp;AR10&amp;" "&amp;AS10&amp;" "&amp;AT10&amp;" "&amp;AU10&amp;" "&amp;AV10&amp;" "&amp;AW10&amp;" "&amp;AX10&amp;" "&amp;AY10&amp;" "&amp;AZ10&amp;" "&amp;BA10&amp;" "&amp;BB10&amp;" "&amp;BC10&amp;" "&amp;BD10&amp;" "&amp;BE10&amp;" "&amp;BF10&amp;" "&amp;BG10&amp;" "&amp;BH10&amp;" "&amp;BI10&amp;" "&amp;BJ10&amp;" "&amp;BK10&amp;" "&amp;BL10&amp;" "&amp;BM10&amp;" "&amp;BN10&amp;" "&amp;BO10&amp;" "&amp;BP10&amp;" "&amp;BQ10&amp;" "&amp;BR10&amp;" "&amp;BS10&amp;" "&amp;BT10&amp;" "&amp;BU10&amp;" "&amp;BV10&amp;" "&amp;BW10&amp;" "&amp;BX10&amp;" "&amp;BY10&amp;" "&amp;BZ10&amp;" "&amp;CA10&amp;" "&amp;CB10&amp;" "&amp;CC10&amp;" "&amp;CD10&amp;" "&amp;CE10&amp;" "&amp;CF10&amp;" "&amp;CG10&amp;" "&amp;CH10&amp;" "&amp;CI10&amp;" "&amp;CJ10&amp;" "&amp;CK10&amp;" "&amp;CL10&amp;" "&amp;CM10&amp;" "&amp;CN10&amp;" "&amp;CO10&amp;" "&amp;CP10&amp;" "&amp;CQ10&amp;" "&amp;CR10&amp;" "&amp;CS10&amp;" "&amp;CT10&amp;" "&amp;CU10&amp;" "&amp;CV10&amp;" "&amp;CW10&amp;" "&amp;CX10&amp;" "&amp;CY10&amp;" "&amp;CZ10&amp;" "&amp;DA10&amp;" "&amp;DB10&amp;" "&amp;DC10&amp;" "&amp;DD10&amp;" "&amp;DE10&amp;" "&amp;DF10&amp;" "&amp;DG10&amp;" "&amp;DH10&amp;" "&amp;DI10</f>
        <v xml:space="preserve">                                                                          </v>
      </c>
      <c r="E10" s="70">
        <v>0</v>
      </c>
      <c r="F10" s="70"/>
      <c r="G10" s="70"/>
      <c r="H10" s="70"/>
      <c r="I10" s="70">
        <v>0</v>
      </c>
      <c r="J10" s="70">
        <v>0</v>
      </c>
      <c r="K10" s="70">
        <v>0</v>
      </c>
      <c r="L10" s="70">
        <v>0</v>
      </c>
      <c r="M10" s="70">
        <v>0</v>
      </c>
      <c r="N10" s="70">
        <v>0</v>
      </c>
      <c r="O10" s="70">
        <v>0</v>
      </c>
      <c r="P10" s="70">
        <v>0</v>
      </c>
      <c r="Q10" s="70">
        <v>0</v>
      </c>
      <c r="R10" s="70">
        <v>0</v>
      </c>
      <c r="S10" s="70">
        <v>0</v>
      </c>
      <c r="T10" s="70">
        <v>0</v>
      </c>
      <c r="U10" s="70">
        <v>0</v>
      </c>
      <c r="V10" s="70">
        <v>0</v>
      </c>
      <c r="W10" s="70">
        <v>0</v>
      </c>
      <c r="X10" s="25">
        <f t="shared" si="0"/>
        <v>0</v>
      </c>
      <c r="Y10" s="240"/>
      <c r="AA10" s="33" t="s">
        <v>174</v>
      </c>
      <c r="AB10" s="75" t="str">
        <f>'3.4'!AC10</f>
        <v>Darbo sąnaudų perskirstymas pagal faktiškai dirbtą laiką veiklose</v>
      </c>
      <c r="AD10" s="74">
        <v>100</v>
      </c>
      <c r="AE10" s="74">
        <v>102</v>
      </c>
      <c r="AF10" s="70" t="e">
        <f>+SUMIFS(#REF!,#REF!,$AE10)</f>
        <v>#REF!</v>
      </c>
      <c r="AG10" s="70" t="e">
        <f t="shared" si="1"/>
        <v>#REF!</v>
      </c>
      <c r="AI10" s="70" t="e">
        <f>SUMIFS(#REF!,#REF!,$AE10)</f>
        <v>#REF!</v>
      </c>
      <c r="AJ10" s="70" t="e">
        <f t="shared" si="2"/>
        <v>#REF!</v>
      </c>
      <c r="AM10" s="62" t="s">
        <v>92</v>
      </c>
      <c r="AN10" s="62" t="s">
        <v>92</v>
      </c>
      <c r="AO10" s="62" t="s">
        <v>92</v>
      </c>
      <c r="AP10" s="62" t="s">
        <v>92</v>
      </c>
      <c r="AQ10" s="62" t="s">
        <v>92</v>
      </c>
      <c r="AR10" s="62" t="s">
        <v>92</v>
      </c>
      <c r="AS10" s="62" t="s">
        <v>92</v>
      </c>
      <c r="AT10" s="62" t="s">
        <v>92</v>
      </c>
      <c r="AU10" s="62" t="s">
        <v>92</v>
      </c>
      <c r="AV10" s="62" t="s">
        <v>92</v>
      </c>
      <c r="AW10" s="62" t="s">
        <v>92</v>
      </c>
      <c r="AX10" s="62" t="s">
        <v>92</v>
      </c>
      <c r="AY10" s="62" t="s">
        <v>92</v>
      </c>
      <c r="AZ10" s="62" t="s">
        <v>92</v>
      </c>
      <c r="BA10" s="62" t="s">
        <v>92</v>
      </c>
      <c r="BB10" s="62" t="s">
        <v>92</v>
      </c>
      <c r="BC10" s="62" t="s">
        <v>92</v>
      </c>
      <c r="BD10" s="62" t="s">
        <v>92</v>
      </c>
      <c r="BE10" s="62" t="s">
        <v>92</v>
      </c>
      <c r="BF10" s="62" t="s">
        <v>92</v>
      </c>
      <c r="BG10" s="62" t="s">
        <v>92</v>
      </c>
      <c r="BH10" s="62" t="s">
        <v>92</v>
      </c>
      <c r="BI10" s="62" t="s">
        <v>92</v>
      </c>
      <c r="BJ10" s="62" t="s">
        <v>92</v>
      </c>
      <c r="BK10" s="62" t="s">
        <v>92</v>
      </c>
      <c r="BL10" s="62" t="s">
        <v>92</v>
      </c>
      <c r="BM10" s="62" t="s">
        <v>92</v>
      </c>
      <c r="BN10" s="62" t="s">
        <v>92</v>
      </c>
      <c r="BO10" s="62" t="s">
        <v>92</v>
      </c>
      <c r="BP10" s="62" t="s">
        <v>92</v>
      </c>
      <c r="BQ10" s="62" t="s">
        <v>92</v>
      </c>
      <c r="BR10" s="62" t="s">
        <v>92</v>
      </c>
      <c r="BS10" s="62" t="s">
        <v>92</v>
      </c>
      <c r="BT10" s="62" t="s">
        <v>92</v>
      </c>
      <c r="BU10" s="62" t="s">
        <v>92</v>
      </c>
      <c r="BV10" s="62" t="s">
        <v>92</v>
      </c>
      <c r="BW10" s="62" t="s">
        <v>92</v>
      </c>
      <c r="BX10" s="62" t="s">
        <v>92</v>
      </c>
      <c r="BY10" s="62" t="s">
        <v>92</v>
      </c>
      <c r="BZ10" s="62" t="s">
        <v>92</v>
      </c>
      <c r="CA10" s="62" t="s">
        <v>92</v>
      </c>
      <c r="CB10" s="62" t="s">
        <v>92</v>
      </c>
      <c r="CC10" s="62" t="s">
        <v>92</v>
      </c>
      <c r="CD10" s="62" t="s">
        <v>92</v>
      </c>
      <c r="CE10" s="62" t="s">
        <v>92</v>
      </c>
      <c r="CF10" s="62" t="s">
        <v>92</v>
      </c>
      <c r="CG10" s="62" t="s">
        <v>92</v>
      </c>
      <c r="CH10" s="62" t="s">
        <v>92</v>
      </c>
      <c r="CI10" s="62" t="s">
        <v>92</v>
      </c>
      <c r="CJ10" s="62" t="s">
        <v>92</v>
      </c>
      <c r="CK10" s="62" t="s">
        <v>92</v>
      </c>
      <c r="CL10" s="62" t="s">
        <v>92</v>
      </c>
      <c r="CM10" s="62" t="s">
        <v>92</v>
      </c>
      <c r="CN10" s="62" t="s">
        <v>92</v>
      </c>
      <c r="CO10" s="62" t="s">
        <v>92</v>
      </c>
      <c r="CP10" s="62" t="s">
        <v>92</v>
      </c>
      <c r="CQ10" s="62" t="s">
        <v>92</v>
      </c>
      <c r="CR10" s="62" t="s">
        <v>92</v>
      </c>
      <c r="CS10" s="62" t="s">
        <v>92</v>
      </c>
      <c r="CT10" s="62" t="s">
        <v>92</v>
      </c>
      <c r="CU10" s="62" t="s">
        <v>92</v>
      </c>
      <c r="CV10" s="62" t="s">
        <v>92</v>
      </c>
      <c r="CW10" s="62" t="s">
        <v>92</v>
      </c>
      <c r="CX10" s="62" t="s">
        <v>92</v>
      </c>
      <c r="CY10" s="62" t="s">
        <v>92</v>
      </c>
      <c r="CZ10" s="62" t="s">
        <v>92</v>
      </c>
      <c r="DA10" s="62" t="s">
        <v>92</v>
      </c>
      <c r="DB10" s="62" t="s">
        <v>92</v>
      </c>
      <c r="DC10" s="62" t="s">
        <v>92</v>
      </c>
      <c r="DD10" s="62" t="s">
        <v>92</v>
      </c>
      <c r="DE10" s="62" t="s">
        <v>92</v>
      </c>
      <c r="DF10" s="62" t="s">
        <v>92</v>
      </c>
      <c r="DG10" s="62" t="s">
        <v>92</v>
      </c>
      <c r="DH10" s="62" t="s">
        <v>92</v>
      </c>
      <c r="DI10" s="62" t="s">
        <v>92</v>
      </c>
    </row>
    <row r="11" spans="2:113" x14ac:dyDescent="0.2">
      <c r="B11" s="63" t="s">
        <v>96</v>
      </c>
      <c r="C11" s="64" t="s">
        <v>234</v>
      </c>
      <c r="D11" s="65"/>
      <c r="E11" s="66">
        <v>0</v>
      </c>
      <c r="F11" s="66"/>
      <c r="G11" s="66"/>
      <c r="H11" s="66"/>
      <c r="I11" s="66">
        <v>0</v>
      </c>
      <c r="J11" s="66">
        <v>0</v>
      </c>
      <c r="K11" s="66">
        <v>0</v>
      </c>
      <c r="L11" s="66">
        <v>0</v>
      </c>
      <c r="M11" s="66">
        <v>0</v>
      </c>
      <c r="N11" s="66">
        <v>0</v>
      </c>
      <c r="O11" s="66">
        <v>0</v>
      </c>
      <c r="P11" s="66">
        <v>0</v>
      </c>
      <c r="Q11" s="66">
        <v>0</v>
      </c>
      <c r="R11" s="66">
        <v>0</v>
      </c>
      <c r="S11" s="66">
        <v>0</v>
      </c>
      <c r="T11" s="66">
        <v>0</v>
      </c>
      <c r="U11" s="66">
        <v>0</v>
      </c>
      <c r="V11" s="66">
        <v>0</v>
      </c>
      <c r="W11" s="66">
        <v>0</v>
      </c>
      <c r="X11" s="67">
        <f t="shared" si="0"/>
        <v>0</v>
      </c>
      <c r="Y11" s="240"/>
      <c r="AA11" s="28" t="s">
        <v>175</v>
      </c>
      <c r="AB11" s="76" t="s">
        <v>734</v>
      </c>
      <c r="AD11" s="69">
        <v>200</v>
      </c>
      <c r="AE11" s="69">
        <v>200</v>
      </c>
      <c r="AF11" s="70" t="e">
        <f>+SUMIFS(#REF!,#REF!,$AE11)</f>
        <v>#REF!</v>
      </c>
      <c r="AG11" s="70" t="e">
        <f t="shared" si="1"/>
        <v>#REF!</v>
      </c>
      <c r="AI11" s="70" t="e">
        <f>SUMIFS(#REF!,#REF!,$AE11)</f>
        <v>#REF!</v>
      </c>
      <c r="AJ11" s="70" t="e">
        <f t="shared" si="2"/>
        <v>#REF!</v>
      </c>
      <c r="AM11" s="62" t="s">
        <v>92</v>
      </c>
      <c r="AN11" s="62" t="s">
        <v>92</v>
      </c>
      <c r="AO11" s="62" t="s">
        <v>92</v>
      </c>
      <c r="AP11" s="62" t="s">
        <v>92</v>
      </c>
      <c r="AQ11" s="62" t="s">
        <v>92</v>
      </c>
      <c r="AR11" s="62" t="s">
        <v>92</v>
      </c>
      <c r="AS11" s="62" t="s">
        <v>92</v>
      </c>
      <c r="AT11" s="62" t="s">
        <v>92</v>
      </c>
      <c r="AU11" s="62" t="s">
        <v>92</v>
      </c>
      <c r="AV11" s="62" t="s">
        <v>92</v>
      </c>
      <c r="AW11" s="62" t="s">
        <v>92</v>
      </c>
      <c r="AX11" s="62" t="s">
        <v>92</v>
      </c>
      <c r="AY11" s="62" t="s">
        <v>92</v>
      </c>
      <c r="AZ11" s="62" t="s">
        <v>92</v>
      </c>
      <c r="BA11" s="62" t="s">
        <v>92</v>
      </c>
      <c r="BB11" s="62" t="s">
        <v>92</v>
      </c>
      <c r="BC11" s="62" t="s">
        <v>92</v>
      </c>
      <c r="BD11" s="62" t="s">
        <v>92</v>
      </c>
      <c r="BE11" s="62" t="s">
        <v>92</v>
      </c>
      <c r="BF11" s="62" t="s">
        <v>92</v>
      </c>
      <c r="BG11" s="62" t="s">
        <v>92</v>
      </c>
      <c r="BH11" s="62" t="s">
        <v>92</v>
      </c>
      <c r="BI11" s="62" t="s">
        <v>92</v>
      </c>
      <c r="BJ11" s="62" t="s">
        <v>92</v>
      </c>
      <c r="BK11" s="62" t="s">
        <v>92</v>
      </c>
      <c r="BL11" s="62" t="s">
        <v>92</v>
      </c>
      <c r="BM11" s="62" t="s">
        <v>92</v>
      </c>
      <c r="BN11" s="62" t="s">
        <v>92</v>
      </c>
      <c r="BO11" s="62" t="s">
        <v>92</v>
      </c>
      <c r="BP11" s="62" t="s">
        <v>92</v>
      </c>
      <c r="BQ11" s="62" t="s">
        <v>92</v>
      </c>
      <c r="BR11" s="62" t="s">
        <v>92</v>
      </c>
      <c r="BS11" s="62" t="s">
        <v>92</v>
      </c>
      <c r="BT11" s="62" t="s">
        <v>92</v>
      </c>
      <c r="BU11" s="62" t="s">
        <v>92</v>
      </c>
      <c r="BV11" s="62" t="s">
        <v>92</v>
      </c>
      <c r="BW11" s="62" t="s">
        <v>92</v>
      </c>
      <c r="BX11" s="62" t="s">
        <v>92</v>
      </c>
      <c r="BY11" s="62" t="s">
        <v>92</v>
      </c>
      <c r="BZ11" s="62" t="s">
        <v>92</v>
      </c>
      <c r="CA11" s="62" t="s">
        <v>92</v>
      </c>
      <c r="CB11" s="62" t="s">
        <v>92</v>
      </c>
      <c r="CC11" s="62" t="s">
        <v>92</v>
      </c>
      <c r="CD11" s="62" t="s">
        <v>92</v>
      </c>
      <c r="CE11" s="62" t="s">
        <v>92</v>
      </c>
      <c r="CF11" s="62" t="s">
        <v>92</v>
      </c>
      <c r="CG11" s="62" t="s">
        <v>92</v>
      </c>
      <c r="CH11" s="62" t="s">
        <v>92</v>
      </c>
      <c r="CI11" s="62" t="s">
        <v>92</v>
      </c>
      <c r="CJ11" s="62" t="s">
        <v>92</v>
      </c>
      <c r="CK11" s="62" t="s">
        <v>92</v>
      </c>
      <c r="CL11" s="62" t="s">
        <v>92</v>
      </c>
      <c r="CM11" s="62" t="s">
        <v>92</v>
      </c>
      <c r="CN11" s="62" t="s">
        <v>92</v>
      </c>
      <c r="CO11" s="62" t="s">
        <v>92</v>
      </c>
      <c r="CP11" s="62" t="s">
        <v>92</v>
      </c>
      <c r="CQ11" s="62" t="s">
        <v>92</v>
      </c>
      <c r="CR11" s="62" t="s">
        <v>92</v>
      </c>
      <c r="CS11" s="62" t="s">
        <v>92</v>
      </c>
      <c r="CT11" s="62" t="s">
        <v>92</v>
      </c>
      <c r="CU11" s="62" t="s">
        <v>92</v>
      </c>
      <c r="CV11" s="62" t="s">
        <v>92</v>
      </c>
      <c r="CW11" s="62" t="s">
        <v>92</v>
      </c>
      <c r="CX11" s="62" t="s">
        <v>92</v>
      </c>
      <c r="CY11" s="62" t="s">
        <v>92</v>
      </c>
      <c r="CZ11" s="62" t="s">
        <v>92</v>
      </c>
      <c r="DA11" s="62" t="s">
        <v>92</v>
      </c>
      <c r="DB11" s="62" t="s">
        <v>92</v>
      </c>
      <c r="DC11" s="62" t="s">
        <v>92</v>
      </c>
      <c r="DD11" s="62" t="s">
        <v>92</v>
      </c>
      <c r="DE11" s="62" t="s">
        <v>92</v>
      </c>
      <c r="DF11" s="62" t="s">
        <v>92</v>
      </c>
      <c r="DG11" s="62" t="s">
        <v>92</v>
      </c>
      <c r="DH11" s="62" t="s">
        <v>92</v>
      </c>
      <c r="DI11" s="62" t="s">
        <v>92</v>
      </c>
    </row>
    <row r="12" spans="2:113" x14ac:dyDescent="0.2">
      <c r="B12" s="71" t="s">
        <v>235</v>
      </c>
      <c r="C12" s="72" t="s">
        <v>118</v>
      </c>
      <c r="D12" s="73" t="str">
        <f t="shared" ref="D12:D25" si="3">+AM12&amp;" "&amp;AN12&amp;" "&amp;AO12&amp;" "&amp;AP12&amp;" "&amp;AQ12&amp;" "&amp;AR12&amp;" "&amp;AS12&amp;" "&amp;AT12&amp;" "&amp;AU12&amp;" "&amp;AV12&amp;" "&amp;AW12&amp;" "&amp;AX12&amp;" "&amp;AY12&amp;" "&amp;AZ12&amp;" "&amp;BA12&amp;" "&amp;BB12&amp;" "&amp;BC12&amp;" "&amp;BD12&amp;" "&amp;BE12&amp;" "&amp;BF12&amp;" "&amp;BG12&amp;" "&amp;BH12&amp;" "&amp;BI12&amp;" "&amp;BJ12&amp;" "&amp;BK12&amp;" "&amp;BL12&amp;" "&amp;BM12&amp;" "&amp;BN12&amp;" "&amp;BO12&amp;" "&amp;BP12&amp;" "&amp;BQ12&amp;" "&amp;BR12&amp;" "&amp;BS12&amp;" "&amp;BT12&amp;" "&amp;BU12&amp;" "&amp;BV12&amp;" "&amp;BW12&amp;" "&amp;BX12&amp;" "&amp;BY12&amp;" "&amp;BZ12&amp;" "&amp;CA12&amp;" "&amp;CB12&amp;" "&amp;CC12&amp;" "&amp;CD12&amp;" "&amp;CE12&amp;" "&amp;CF12&amp;" "&amp;CG12&amp;" "&amp;CH12&amp;" "&amp;CI12&amp;" "&amp;CJ12&amp;" "&amp;CK12&amp;" "&amp;CL12&amp;" "&amp;CM12&amp;" "&amp;CN12&amp;" "&amp;CO12&amp;" "&amp;CP12&amp;" "&amp;CQ12&amp;" "&amp;CR12&amp;" "&amp;CS12&amp;" "&amp;CT12&amp;" "&amp;CU12&amp;" "&amp;CV12&amp;" "&amp;CW12&amp;" "&amp;CX12&amp;" "&amp;CY12&amp;" "&amp;CZ12&amp;" "&amp;DA12&amp;" "&amp;DB12&amp;" "&amp;DC12&amp;" "&amp;DD12&amp;" "&amp;DE12&amp;" "&amp;DF12&amp;" "&amp;DG12&amp;" "&amp;DH12&amp;" "&amp;DI12</f>
        <v xml:space="preserve">8704006 8710108                                                                         </v>
      </c>
      <c r="E12" s="70">
        <v>1232761.33</v>
      </c>
      <c r="F12" s="70"/>
      <c r="G12" s="70"/>
      <c r="H12" s="70"/>
      <c r="I12" s="70">
        <v>0</v>
      </c>
      <c r="J12" s="70">
        <v>0</v>
      </c>
      <c r="K12" s="70">
        <v>0</v>
      </c>
      <c r="L12" s="70">
        <v>0</v>
      </c>
      <c r="M12" s="70">
        <v>0</v>
      </c>
      <c r="N12" s="70">
        <v>0</v>
      </c>
      <c r="O12" s="70">
        <v>0</v>
      </c>
      <c r="P12" s="70">
        <v>0</v>
      </c>
      <c r="Q12" s="70">
        <v>0</v>
      </c>
      <c r="R12" s="70">
        <v>0</v>
      </c>
      <c r="S12" s="70">
        <v>0</v>
      </c>
      <c r="T12" s="70">
        <v>0</v>
      </c>
      <c r="U12" s="70">
        <v>0</v>
      </c>
      <c r="V12" s="70">
        <v>0</v>
      </c>
      <c r="W12" s="70">
        <v>0</v>
      </c>
      <c r="X12" s="25">
        <f t="shared" si="0"/>
        <v>1232761.33</v>
      </c>
      <c r="Y12" s="240"/>
      <c r="AA12" s="28" t="s">
        <v>176</v>
      </c>
      <c r="AB12" s="76" t="s">
        <v>735</v>
      </c>
      <c r="AD12" s="74">
        <v>200</v>
      </c>
      <c r="AE12" s="74">
        <v>201</v>
      </c>
      <c r="AF12" s="70" t="e">
        <f>+SUMIFS(#REF!,#REF!,$AE12)</f>
        <v>#REF!</v>
      </c>
      <c r="AG12" s="70" t="e">
        <f t="shared" si="1"/>
        <v>#REF!</v>
      </c>
      <c r="AI12" s="70" t="e">
        <f>SUMIFS(#REF!,#REF!,$AE12)</f>
        <v>#REF!</v>
      </c>
      <c r="AJ12" s="70" t="e">
        <f t="shared" si="2"/>
        <v>#REF!</v>
      </c>
      <c r="AM12" s="62">
        <v>8704006</v>
      </c>
      <c r="AN12" s="62">
        <v>8710108</v>
      </c>
      <c r="AO12" s="62" t="s">
        <v>92</v>
      </c>
      <c r="AP12" s="62" t="s">
        <v>92</v>
      </c>
      <c r="AQ12" s="62" t="s">
        <v>92</v>
      </c>
      <c r="AR12" s="62" t="s">
        <v>92</v>
      </c>
      <c r="AS12" s="62" t="s">
        <v>92</v>
      </c>
      <c r="AT12" s="62" t="s">
        <v>92</v>
      </c>
      <c r="AU12" s="62" t="s">
        <v>92</v>
      </c>
      <c r="AV12" s="62" t="s">
        <v>92</v>
      </c>
      <c r="AW12" s="62" t="s">
        <v>92</v>
      </c>
      <c r="AX12" s="62" t="s">
        <v>92</v>
      </c>
      <c r="AY12" s="62" t="s">
        <v>92</v>
      </c>
      <c r="AZ12" s="62" t="s">
        <v>92</v>
      </c>
      <c r="BA12" s="62" t="s">
        <v>92</v>
      </c>
      <c r="BB12" s="62" t="s">
        <v>92</v>
      </c>
      <c r="BC12" s="62" t="s">
        <v>92</v>
      </c>
      <c r="BD12" s="62" t="s">
        <v>92</v>
      </c>
      <c r="BE12" s="62" t="s">
        <v>92</v>
      </c>
      <c r="BF12" s="62" t="s">
        <v>92</v>
      </c>
      <c r="BG12" s="62" t="s">
        <v>92</v>
      </c>
      <c r="BH12" s="62" t="s">
        <v>92</v>
      </c>
      <c r="BI12" s="62" t="s">
        <v>92</v>
      </c>
      <c r="BJ12" s="62" t="s">
        <v>92</v>
      </c>
      <c r="BK12" s="62" t="s">
        <v>92</v>
      </c>
      <c r="BL12" s="62" t="s">
        <v>92</v>
      </c>
      <c r="BM12" s="62" t="s">
        <v>92</v>
      </c>
      <c r="BN12" s="62" t="s">
        <v>92</v>
      </c>
      <c r="BO12" s="62" t="s">
        <v>92</v>
      </c>
      <c r="BP12" s="62" t="s">
        <v>92</v>
      </c>
      <c r="BQ12" s="62" t="s">
        <v>92</v>
      </c>
      <c r="BR12" s="62" t="s">
        <v>92</v>
      </c>
      <c r="BS12" s="62" t="s">
        <v>92</v>
      </c>
      <c r="BT12" s="62" t="s">
        <v>92</v>
      </c>
      <c r="BU12" s="62" t="s">
        <v>92</v>
      </c>
      <c r="BV12" s="62" t="s">
        <v>92</v>
      </c>
      <c r="BW12" s="62" t="s">
        <v>92</v>
      </c>
      <c r="BX12" s="62" t="s">
        <v>92</v>
      </c>
      <c r="BY12" s="62" t="s">
        <v>92</v>
      </c>
      <c r="BZ12" s="62" t="s">
        <v>92</v>
      </c>
      <c r="CA12" s="62" t="s">
        <v>92</v>
      </c>
      <c r="CB12" s="62" t="s">
        <v>92</v>
      </c>
      <c r="CC12" s="62" t="s">
        <v>92</v>
      </c>
      <c r="CD12" s="62" t="s">
        <v>92</v>
      </c>
      <c r="CE12" s="62" t="s">
        <v>92</v>
      </c>
      <c r="CF12" s="62" t="s">
        <v>92</v>
      </c>
      <c r="CG12" s="62" t="s">
        <v>92</v>
      </c>
      <c r="CH12" s="62" t="s">
        <v>92</v>
      </c>
      <c r="CI12" s="62" t="s">
        <v>92</v>
      </c>
      <c r="CJ12" s="62" t="s">
        <v>92</v>
      </c>
      <c r="CK12" s="62" t="s">
        <v>92</v>
      </c>
      <c r="CL12" s="62" t="s">
        <v>92</v>
      </c>
      <c r="CM12" s="62" t="s">
        <v>92</v>
      </c>
      <c r="CN12" s="62" t="s">
        <v>92</v>
      </c>
      <c r="CO12" s="62" t="s">
        <v>92</v>
      </c>
      <c r="CP12" s="62" t="s">
        <v>92</v>
      </c>
      <c r="CQ12" s="62" t="s">
        <v>92</v>
      </c>
      <c r="CR12" s="62" t="s">
        <v>92</v>
      </c>
      <c r="CS12" s="62" t="s">
        <v>92</v>
      </c>
      <c r="CT12" s="62" t="s">
        <v>92</v>
      </c>
      <c r="CU12" s="62" t="s">
        <v>92</v>
      </c>
      <c r="CV12" s="62" t="s">
        <v>92</v>
      </c>
      <c r="CW12" s="62" t="s">
        <v>92</v>
      </c>
      <c r="CX12" s="62" t="s">
        <v>92</v>
      </c>
      <c r="CY12" s="62" t="s">
        <v>92</v>
      </c>
      <c r="CZ12" s="62" t="s">
        <v>92</v>
      </c>
      <c r="DA12" s="62" t="s">
        <v>92</v>
      </c>
      <c r="DB12" s="62" t="s">
        <v>92</v>
      </c>
      <c r="DC12" s="62" t="s">
        <v>92</v>
      </c>
      <c r="DD12" s="62" t="s">
        <v>92</v>
      </c>
      <c r="DE12" s="62" t="s">
        <v>92</v>
      </c>
      <c r="DF12" s="62" t="s">
        <v>92</v>
      </c>
      <c r="DG12" s="62" t="s">
        <v>92</v>
      </c>
      <c r="DH12" s="62" t="s">
        <v>92</v>
      </c>
      <c r="DI12" s="62" t="s">
        <v>92</v>
      </c>
    </row>
    <row r="13" spans="2:113" x14ac:dyDescent="0.2">
      <c r="B13" s="71" t="s">
        <v>236</v>
      </c>
      <c r="C13" s="72" t="s">
        <v>237</v>
      </c>
      <c r="D13" s="73" t="str">
        <f t="shared" si="3"/>
        <v xml:space="preserve">                                                                          </v>
      </c>
      <c r="E13" s="70">
        <v>0</v>
      </c>
      <c r="F13" s="70"/>
      <c r="G13" s="70"/>
      <c r="H13" s="70"/>
      <c r="I13" s="70">
        <v>0</v>
      </c>
      <c r="J13" s="70">
        <v>0</v>
      </c>
      <c r="K13" s="70">
        <v>0</v>
      </c>
      <c r="L13" s="70">
        <v>0</v>
      </c>
      <c r="M13" s="70">
        <v>0</v>
      </c>
      <c r="N13" s="70">
        <v>0</v>
      </c>
      <c r="O13" s="70">
        <v>0</v>
      </c>
      <c r="P13" s="70">
        <v>0</v>
      </c>
      <c r="Q13" s="70">
        <v>0</v>
      </c>
      <c r="R13" s="70">
        <v>0</v>
      </c>
      <c r="S13" s="70">
        <v>0</v>
      </c>
      <c r="T13" s="70">
        <v>0</v>
      </c>
      <c r="U13" s="70">
        <v>0</v>
      </c>
      <c r="V13" s="70">
        <v>0</v>
      </c>
      <c r="W13" s="70">
        <v>0</v>
      </c>
      <c r="X13" s="25">
        <f t="shared" si="0"/>
        <v>0</v>
      </c>
      <c r="Y13" s="240"/>
      <c r="AA13" s="28" t="s">
        <v>193</v>
      </c>
      <c r="AB13" s="76" t="s">
        <v>736</v>
      </c>
      <c r="AD13" s="74">
        <v>200</v>
      </c>
      <c r="AE13" s="74">
        <v>202</v>
      </c>
      <c r="AF13" s="70" t="e">
        <f>+SUMIFS(#REF!,#REF!,$AE13)</f>
        <v>#REF!</v>
      </c>
      <c r="AG13" s="70" t="e">
        <f t="shared" si="1"/>
        <v>#REF!</v>
      </c>
      <c r="AI13" s="70" t="e">
        <f>SUMIFS(#REF!,#REF!,$AE13)</f>
        <v>#REF!</v>
      </c>
      <c r="AJ13" s="70" t="e">
        <f t="shared" si="2"/>
        <v>#REF!</v>
      </c>
      <c r="AM13" s="62" t="s">
        <v>92</v>
      </c>
      <c r="AN13" s="62" t="s">
        <v>92</v>
      </c>
      <c r="AO13" s="62" t="s">
        <v>92</v>
      </c>
      <c r="AP13" s="62" t="s">
        <v>92</v>
      </c>
      <c r="AQ13" s="62" t="s">
        <v>92</v>
      </c>
      <c r="AR13" s="62" t="s">
        <v>92</v>
      </c>
      <c r="AS13" s="62" t="s">
        <v>92</v>
      </c>
      <c r="AT13" s="62" t="s">
        <v>92</v>
      </c>
      <c r="AU13" s="62" t="s">
        <v>92</v>
      </c>
      <c r="AV13" s="62" t="s">
        <v>92</v>
      </c>
      <c r="AW13" s="62" t="s">
        <v>92</v>
      </c>
      <c r="AX13" s="62" t="s">
        <v>92</v>
      </c>
      <c r="AY13" s="62" t="s">
        <v>92</v>
      </c>
      <c r="AZ13" s="62" t="s">
        <v>92</v>
      </c>
      <c r="BA13" s="62" t="s">
        <v>92</v>
      </c>
      <c r="BB13" s="62" t="s">
        <v>92</v>
      </c>
      <c r="BC13" s="62" t="s">
        <v>92</v>
      </c>
      <c r="BD13" s="62" t="s">
        <v>92</v>
      </c>
      <c r="BE13" s="62" t="s">
        <v>92</v>
      </c>
      <c r="BF13" s="62" t="s">
        <v>92</v>
      </c>
      <c r="BG13" s="62" t="s">
        <v>92</v>
      </c>
      <c r="BH13" s="62" t="s">
        <v>92</v>
      </c>
      <c r="BI13" s="62" t="s">
        <v>92</v>
      </c>
      <c r="BJ13" s="62" t="s">
        <v>92</v>
      </c>
      <c r="BK13" s="62" t="s">
        <v>92</v>
      </c>
      <c r="BL13" s="62" t="s">
        <v>92</v>
      </c>
      <c r="BM13" s="62" t="s">
        <v>92</v>
      </c>
      <c r="BN13" s="62" t="s">
        <v>92</v>
      </c>
      <c r="BO13" s="62" t="s">
        <v>92</v>
      </c>
      <c r="BP13" s="62" t="s">
        <v>92</v>
      </c>
      <c r="BQ13" s="62" t="s">
        <v>92</v>
      </c>
      <c r="BR13" s="62" t="s">
        <v>92</v>
      </c>
      <c r="BS13" s="62" t="s">
        <v>92</v>
      </c>
      <c r="BT13" s="62" t="s">
        <v>92</v>
      </c>
      <c r="BU13" s="62" t="s">
        <v>92</v>
      </c>
      <c r="BV13" s="62" t="s">
        <v>92</v>
      </c>
      <c r="BW13" s="62" t="s">
        <v>92</v>
      </c>
      <c r="BX13" s="62" t="s">
        <v>92</v>
      </c>
      <c r="BY13" s="62" t="s">
        <v>92</v>
      </c>
      <c r="BZ13" s="62" t="s">
        <v>92</v>
      </c>
      <c r="CA13" s="62" t="s">
        <v>92</v>
      </c>
      <c r="CB13" s="62" t="s">
        <v>92</v>
      </c>
      <c r="CC13" s="62" t="s">
        <v>92</v>
      </c>
      <c r="CD13" s="62" t="s">
        <v>92</v>
      </c>
      <c r="CE13" s="62" t="s">
        <v>92</v>
      </c>
      <c r="CF13" s="62" t="s">
        <v>92</v>
      </c>
      <c r="CG13" s="62" t="s">
        <v>92</v>
      </c>
      <c r="CH13" s="62" t="s">
        <v>92</v>
      </c>
      <c r="CI13" s="62" t="s">
        <v>92</v>
      </c>
      <c r="CJ13" s="62" t="s">
        <v>92</v>
      </c>
      <c r="CK13" s="62" t="s">
        <v>92</v>
      </c>
      <c r="CL13" s="62" t="s">
        <v>92</v>
      </c>
      <c r="CM13" s="62" t="s">
        <v>92</v>
      </c>
      <c r="CN13" s="62" t="s">
        <v>92</v>
      </c>
      <c r="CO13" s="62" t="s">
        <v>92</v>
      </c>
      <c r="CP13" s="62" t="s">
        <v>92</v>
      </c>
      <c r="CQ13" s="62" t="s">
        <v>92</v>
      </c>
      <c r="CR13" s="62" t="s">
        <v>92</v>
      </c>
      <c r="CS13" s="62" t="s">
        <v>92</v>
      </c>
      <c r="CT13" s="62" t="s">
        <v>92</v>
      </c>
      <c r="CU13" s="62" t="s">
        <v>92</v>
      </c>
      <c r="CV13" s="62" t="s">
        <v>92</v>
      </c>
      <c r="CW13" s="62" t="s">
        <v>92</v>
      </c>
      <c r="CX13" s="62" t="s">
        <v>92</v>
      </c>
      <c r="CY13" s="62" t="s">
        <v>92</v>
      </c>
      <c r="CZ13" s="62" t="s">
        <v>92</v>
      </c>
      <c r="DA13" s="62" t="s">
        <v>92</v>
      </c>
      <c r="DB13" s="62" t="s">
        <v>92</v>
      </c>
      <c r="DC13" s="62" t="s">
        <v>92</v>
      </c>
      <c r="DD13" s="62" t="s">
        <v>92</v>
      </c>
      <c r="DE13" s="62" t="s">
        <v>92</v>
      </c>
      <c r="DF13" s="62" t="s">
        <v>92</v>
      </c>
      <c r="DG13" s="62" t="s">
        <v>92</v>
      </c>
      <c r="DH13" s="62" t="s">
        <v>92</v>
      </c>
      <c r="DI13" s="62" t="s">
        <v>92</v>
      </c>
    </row>
    <row r="14" spans="2:113" x14ac:dyDescent="0.2">
      <c r="B14" s="71" t="s">
        <v>238</v>
      </c>
      <c r="C14" s="72" t="s">
        <v>136</v>
      </c>
      <c r="D14" s="73" t="str">
        <f t="shared" si="3"/>
        <v xml:space="preserve">8710105                                                                          </v>
      </c>
      <c r="E14" s="70">
        <v>76564.61</v>
      </c>
      <c r="F14" s="70"/>
      <c r="G14" s="70"/>
      <c r="H14" s="70"/>
      <c r="I14" s="70">
        <v>0</v>
      </c>
      <c r="J14" s="70">
        <v>0</v>
      </c>
      <c r="K14" s="70">
        <v>0</v>
      </c>
      <c r="L14" s="70">
        <v>0</v>
      </c>
      <c r="M14" s="70">
        <v>0</v>
      </c>
      <c r="N14" s="70">
        <v>0</v>
      </c>
      <c r="O14" s="70">
        <v>0</v>
      </c>
      <c r="P14" s="70">
        <v>0</v>
      </c>
      <c r="Q14" s="70">
        <v>0</v>
      </c>
      <c r="R14" s="70">
        <v>0</v>
      </c>
      <c r="S14" s="70">
        <v>0</v>
      </c>
      <c r="T14" s="70">
        <v>0</v>
      </c>
      <c r="U14" s="70">
        <v>0</v>
      </c>
      <c r="V14" s="70">
        <v>0</v>
      </c>
      <c r="W14" s="70">
        <v>0</v>
      </c>
      <c r="X14" s="25">
        <f t="shared" si="0"/>
        <v>76564.61</v>
      </c>
      <c r="Y14" s="240"/>
      <c r="AA14" s="28" t="s">
        <v>194</v>
      </c>
      <c r="AB14" s="76" t="s">
        <v>737</v>
      </c>
      <c r="AD14" s="74">
        <v>200</v>
      </c>
      <c r="AE14" s="74">
        <v>203</v>
      </c>
      <c r="AF14" s="70" t="e">
        <f>+SUMIFS(#REF!,#REF!,$AE14)</f>
        <v>#REF!</v>
      </c>
      <c r="AG14" s="70" t="e">
        <f t="shared" si="1"/>
        <v>#REF!</v>
      </c>
      <c r="AI14" s="70" t="e">
        <f>SUMIFS(#REF!,#REF!,$AE14)</f>
        <v>#REF!</v>
      </c>
      <c r="AJ14" s="70" t="e">
        <f t="shared" si="2"/>
        <v>#REF!</v>
      </c>
      <c r="AM14" s="62">
        <v>8710105</v>
      </c>
      <c r="AN14" s="62" t="s">
        <v>92</v>
      </c>
      <c r="AO14" s="62" t="s">
        <v>92</v>
      </c>
      <c r="AP14" s="62" t="s">
        <v>92</v>
      </c>
      <c r="AQ14" s="62" t="s">
        <v>92</v>
      </c>
      <c r="AR14" s="62" t="s">
        <v>92</v>
      </c>
      <c r="AS14" s="62" t="s">
        <v>92</v>
      </c>
      <c r="AT14" s="62" t="s">
        <v>92</v>
      </c>
      <c r="AU14" s="62" t="s">
        <v>92</v>
      </c>
      <c r="AV14" s="62" t="s">
        <v>92</v>
      </c>
      <c r="AW14" s="62" t="s">
        <v>92</v>
      </c>
      <c r="AX14" s="62" t="s">
        <v>92</v>
      </c>
      <c r="AY14" s="62" t="s">
        <v>92</v>
      </c>
      <c r="AZ14" s="62" t="s">
        <v>92</v>
      </c>
      <c r="BA14" s="62" t="s">
        <v>92</v>
      </c>
      <c r="BB14" s="62" t="s">
        <v>92</v>
      </c>
      <c r="BC14" s="62" t="s">
        <v>92</v>
      </c>
      <c r="BD14" s="62" t="s">
        <v>92</v>
      </c>
      <c r="BE14" s="62" t="s">
        <v>92</v>
      </c>
      <c r="BF14" s="62" t="s">
        <v>92</v>
      </c>
      <c r="BG14" s="62" t="s">
        <v>92</v>
      </c>
      <c r="BH14" s="62" t="s">
        <v>92</v>
      </c>
      <c r="BI14" s="62" t="s">
        <v>92</v>
      </c>
      <c r="BJ14" s="62" t="s">
        <v>92</v>
      </c>
      <c r="BK14" s="62" t="s">
        <v>92</v>
      </c>
      <c r="BL14" s="62" t="s">
        <v>92</v>
      </c>
      <c r="BM14" s="62" t="s">
        <v>92</v>
      </c>
      <c r="BN14" s="62" t="s">
        <v>92</v>
      </c>
      <c r="BO14" s="62" t="s">
        <v>92</v>
      </c>
      <c r="BP14" s="62" t="s">
        <v>92</v>
      </c>
      <c r="BQ14" s="62" t="s">
        <v>92</v>
      </c>
      <c r="BR14" s="62" t="s">
        <v>92</v>
      </c>
      <c r="BS14" s="62" t="s">
        <v>92</v>
      </c>
      <c r="BT14" s="62" t="s">
        <v>92</v>
      </c>
      <c r="BU14" s="62" t="s">
        <v>92</v>
      </c>
      <c r="BV14" s="62" t="s">
        <v>92</v>
      </c>
      <c r="BW14" s="62" t="s">
        <v>92</v>
      </c>
      <c r="BX14" s="62" t="s">
        <v>92</v>
      </c>
      <c r="BY14" s="62" t="s">
        <v>92</v>
      </c>
      <c r="BZ14" s="62" t="s">
        <v>92</v>
      </c>
      <c r="CA14" s="62" t="s">
        <v>92</v>
      </c>
      <c r="CB14" s="62" t="s">
        <v>92</v>
      </c>
      <c r="CC14" s="62" t="s">
        <v>92</v>
      </c>
      <c r="CD14" s="62" t="s">
        <v>92</v>
      </c>
      <c r="CE14" s="62" t="s">
        <v>92</v>
      </c>
      <c r="CF14" s="62" t="s">
        <v>92</v>
      </c>
      <c r="CG14" s="62" t="s">
        <v>92</v>
      </c>
      <c r="CH14" s="62" t="s">
        <v>92</v>
      </c>
      <c r="CI14" s="62" t="s">
        <v>92</v>
      </c>
      <c r="CJ14" s="62" t="s">
        <v>92</v>
      </c>
      <c r="CK14" s="62" t="s">
        <v>92</v>
      </c>
      <c r="CL14" s="62" t="s">
        <v>92</v>
      </c>
      <c r="CM14" s="62" t="s">
        <v>92</v>
      </c>
      <c r="CN14" s="62" t="s">
        <v>92</v>
      </c>
      <c r="CO14" s="62" t="s">
        <v>92</v>
      </c>
      <c r="CP14" s="62" t="s">
        <v>92</v>
      </c>
      <c r="CQ14" s="62" t="s">
        <v>92</v>
      </c>
      <c r="CR14" s="62" t="s">
        <v>92</v>
      </c>
      <c r="CS14" s="62" t="s">
        <v>92</v>
      </c>
      <c r="CT14" s="62" t="s">
        <v>92</v>
      </c>
      <c r="CU14" s="62" t="s">
        <v>92</v>
      </c>
      <c r="CV14" s="62" t="s">
        <v>92</v>
      </c>
      <c r="CW14" s="62" t="s">
        <v>92</v>
      </c>
      <c r="CX14" s="62" t="s">
        <v>92</v>
      </c>
      <c r="CY14" s="62" t="s">
        <v>92</v>
      </c>
      <c r="CZ14" s="62" t="s">
        <v>92</v>
      </c>
      <c r="DA14" s="62" t="s">
        <v>92</v>
      </c>
      <c r="DB14" s="62" t="s">
        <v>92</v>
      </c>
      <c r="DC14" s="62" t="s">
        <v>92</v>
      </c>
      <c r="DD14" s="62" t="s">
        <v>92</v>
      </c>
      <c r="DE14" s="62" t="s">
        <v>92</v>
      </c>
      <c r="DF14" s="62" t="s">
        <v>92</v>
      </c>
      <c r="DG14" s="62" t="s">
        <v>92</v>
      </c>
      <c r="DH14" s="62" t="s">
        <v>92</v>
      </c>
      <c r="DI14" s="62" t="s">
        <v>92</v>
      </c>
    </row>
    <row r="15" spans="2:113" x14ac:dyDescent="0.2">
      <c r="B15" s="71" t="s">
        <v>239</v>
      </c>
      <c r="C15" s="72" t="s">
        <v>240</v>
      </c>
      <c r="D15" s="73" t="str">
        <f t="shared" si="3"/>
        <v xml:space="preserve">                                                                          </v>
      </c>
      <c r="E15" s="70">
        <v>0</v>
      </c>
      <c r="F15" s="70"/>
      <c r="G15" s="70"/>
      <c r="H15" s="70"/>
      <c r="I15" s="70">
        <v>0</v>
      </c>
      <c r="J15" s="70">
        <v>0</v>
      </c>
      <c r="K15" s="70">
        <v>0</v>
      </c>
      <c r="L15" s="70">
        <v>0</v>
      </c>
      <c r="M15" s="70">
        <v>0</v>
      </c>
      <c r="N15" s="70">
        <v>0</v>
      </c>
      <c r="O15" s="70">
        <v>0</v>
      </c>
      <c r="P15" s="70">
        <v>0</v>
      </c>
      <c r="Q15" s="70">
        <v>0</v>
      </c>
      <c r="R15" s="70">
        <v>0</v>
      </c>
      <c r="S15" s="70">
        <v>0</v>
      </c>
      <c r="T15" s="70">
        <v>0</v>
      </c>
      <c r="U15" s="70">
        <v>0</v>
      </c>
      <c r="V15" s="70">
        <v>0</v>
      </c>
      <c r="W15" s="70">
        <v>0</v>
      </c>
      <c r="X15" s="25">
        <f t="shared" si="0"/>
        <v>0</v>
      </c>
      <c r="Y15" s="240"/>
      <c r="AA15" s="28" t="s">
        <v>195</v>
      </c>
      <c r="AB15" s="76" t="s">
        <v>738</v>
      </c>
      <c r="AD15" s="74">
        <v>200</v>
      </c>
      <c r="AE15" s="74">
        <v>204</v>
      </c>
      <c r="AF15" s="70" t="e">
        <f>+SUMIFS(#REF!,#REF!,$AE15)</f>
        <v>#REF!</v>
      </c>
      <c r="AG15" s="70" t="e">
        <f t="shared" si="1"/>
        <v>#REF!</v>
      </c>
      <c r="AI15" s="70" t="e">
        <f>SUMIFS(#REF!,#REF!,$AE15)</f>
        <v>#REF!</v>
      </c>
      <c r="AJ15" s="70" t="e">
        <f t="shared" si="2"/>
        <v>#REF!</v>
      </c>
      <c r="AM15" s="62" t="s">
        <v>92</v>
      </c>
      <c r="AN15" s="62" t="s">
        <v>92</v>
      </c>
      <c r="AO15" s="62" t="s">
        <v>92</v>
      </c>
      <c r="AP15" s="62" t="s">
        <v>92</v>
      </c>
      <c r="AQ15" s="62" t="s">
        <v>92</v>
      </c>
      <c r="AR15" s="62" t="s">
        <v>92</v>
      </c>
      <c r="AS15" s="62" t="s">
        <v>92</v>
      </c>
      <c r="AT15" s="62" t="s">
        <v>92</v>
      </c>
      <c r="AU15" s="62" t="s">
        <v>92</v>
      </c>
      <c r="AV15" s="62" t="s">
        <v>92</v>
      </c>
      <c r="AW15" s="62" t="s">
        <v>92</v>
      </c>
      <c r="AX15" s="62" t="s">
        <v>92</v>
      </c>
      <c r="AY15" s="62" t="s">
        <v>92</v>
      </c>
      <c r="AZ15" s="62" t="s">
        <v>92</v>
      </c>
      <c r="BA15" s="62" t="s">
        <v>92</v>
      </c>
      <c r="BB15" s="62" t="s">
        <v>92</v>
      </c>
      <c r="BC15" s="62" t="s">
        <v>92</v>
      </c>
      <c r="BD15" s="62" t="s">
        <v>92</v>
      </c>
      <c r="BE15" s="62" t="s">
        <v>92</v>
      </c>
      <c r="BF15" s="62" t="s">
        <v>92</v>
      </c>
      <c r="BG15" s="62" t="s">
        <v>92</v>
      </c>
      <c r="BH15" s="62" t="s">
        <v>92</v>
      </c>
      <c r="BI15" s="62" t="s">
        <v>92</v>
      </c>
      <c r="BJ15" s="62" t="s">
        <v>92</v>
      </c>
      <c r="BK15" s="62" t="s">
        <v>92</v>
      </c>
      <c r="BL15" s="62" t="s">
        <v>92</v>
      </c>
      <c r="BM15" s="62" t="s">
        <v>92</v>
      </c>
      <c r="BN15" s="62" t="s">
        <v>92</v>
      </c>
      <c r="BO15" s="62" t="s">
        <v>92</v>
      </c>
      <c r="BP15" s="62" t="s">
        <v>92</v>
      </c>
      <c r="BQ15" s="62" t="s">
        <v>92</v>
      </c>
      <c r="BR15" s="62" t="s">
        <v>92</v>
      </c>
      <c r="BS15" s="62" t="s">
        <v>92</v>
      </c>
      <c r="BT15" s="62" t="s">
        <v>92</v>
      </c>
      <c r="BU15" s="62" t="s">
        <v>92</v>
      </c>
      <c r="BV15" s="62" t="s">
        <v>92</v>
      </c>
      <c r="BW15" s="62" t="s">
        <v>92</v>
      </c>
      <c r="BX15" s="62" t="s">
        <v>92</v>
      </c>
      <c r="BY15" s="62" t="s">
        <v>92</v>
      </c>
      <c r="BZ15" s="62" t="s">
        <v>92</v>
      </c>
      <c r="CA15" s="62" t="s">
        <v>92</v>
      </c>
      <c r="CB15" s="62" t="s">
        <v>92</v>
      </c>
      <c r="CC15" s="62" t="s">
        <v>92</v>
      </c>
      <c r="CD15" s="62" t="s">
        <v>92</v>
      </c>
      <c r="CE15" s="62" t="s">
        <v>92</v>
      </c>
      <c r="CF15" s="62" t="s">
        <v>92</v>
      </c>
      <c r="CG15" s="62" t="s">
        <v>92</v>
      </c>
      <c r="CH15" s="62" t="s">
        <v>92</v>
      </c>
      <c r="CI15" s="62" t="s">
        <v>92</v>
      </c>
      <c r="CJ15" s="62" t="s">
        <v>92</v>
      </c>
      <c r="CK15" s="62" t="s">
        <v>92</v>
      </c>
      <c r="CL15" s="62" t="s">
        <v>92</v>
      </c>
      <c r="CM15" s="62" t="s">
        <v>92</v>
      </c>
      <c r="CN15" s="62" t="s">
        <v>92</v>
      </c>
      <c r="CO15" s="62" t="s">
        <v>92</v>
      </c>
      <c r="CP15" s="62" t="s">
        <v>92</v>
      </c>
      <c r="CQ15" s="62" t="s">
        <v>92</v>
      </c>
      <c r="CR15" s="62" t="s">
        <v>92</v>
      </c>
      <c r="CS15" s="62" t="s">
        <v>92</v>
      </c>
      <c r="CT15" s="62" t="s">
        <v>92</v>
      </c>
      <c r="CU15" s="62" t="s">
        <v>92</v>
      </c>
      <c r="CV15" s="62" t="s">
        <v>92</v>
      </c>
      <c r="CW15" s="62" t="s">
        <v>92</v>
      </c>
      <c r="CX15" s="62" t="s">
        <v>92</v>
      </c>
      <c r="CY15" s="62" t="s">
        <v>92</v>
      </c>
      <c r="CZ15" s="62" t="s">
        <v>92</v>
      </c>
      <c r="DA15" s="62" t="s">
        <v>92</v>
      </c>
      <c r="DB15" s="62" t="s">
        <v>92</v>
      </c>
      <c r="DC15" s="62" t="s">
        <v>92</v>
      </c>
      <c r="DD15" s="62" t="s">
        <v>92</v>
      </c>
      <c r="DE15" s="62" t="s">
        <v>92</v>
      </c>
      <c r="DF15" s="62" t="s">
        <v>92</v>
      </c>
      <c r="DG15" s="62" t="s">
        <v>92</v>
      </c>
      <c r="DH15" s="62" t="s">
        <v>92</v>
      </c>
      <c r="DI15" s="62" t="s">
        <v>92</v>
      </c>
    </row>
    <row r="16" spans="2:113" x14ac:dyDescent="0.2">
      <c r="B16" s="71" t="s">
        <v>241</v>
      </c>
      <c r="C16" s="72" t="s">
        <v>242</v>
      </c>
      <c r="D16" s="73" t="str">
        <f t="shared" si="3"/>
        <v xml:space="preserve">                                                                          </v>
      </c>
      <c r="E16" s="70">
        <v>0</v>
      </c>
      <c r="F16" s="70"/>
      <c r="G16" s="70"/>
      <c r="H16" s="70"/>
      <c r="I16" s="70">
        <v>0</v>
      </c>
      <c r="J16" s="70">
        <v>0</v>
      </c>
      <c r="K16" s="70">
        <v>0</v>
      </c>
      <c r="L16" s="70">
        <v>0</v>
      </c>
      <c r="M16" s="70">
        <v>0</v>
      </c>
      <c r="N16" s="70">
        <v>0</v>
      </c>
      <c r="O16" s="70">
        <v>0</v>
      </c>
      <c r="P16" s="70">
        <v>0</v>
      </c>
      <c r="Q16" s="70">
        <v>0</v>
      </c>
      <c r="R16" s="70">
        <v>0</v>
      </c>
      <c r="S16" s="70">
        <v>0</v>
      </c>
      <c r="T16" s="70">
        <v>0</v>
      </c>
      <c r="U16" s="70">
        <v>0</v>
      </c>
      <c r="V16" s="70">
        <v>0</v>
      </c>
      <c r="W16" s="70">
        <v>0</v>
      </c>
      <c r="X16" s="25">
        <f t="shared" si="0"/>
        <v>0</v>
      </c>
      <c r="Y16" s="240"/>
      <c r="AA16" s="28" t="s">
        <v>196</v>
      </c>
      <c r="AB16" s="76">
        <v>0</v>
      </c>
      <c r="AD16" s="74">
        <v>200</v>
      </c>
      <c r="AE16" s="74">
        <v>205</v>
      </c>
      <c r="AF16" s="70" t="e">
        <f>+SUMIFS(#REF!,#REF!,$AE16)</f>
        <v>#REF!</v>
      </c>
      <c r="AG16" s="70" t="e">
        <f t="shared" si="1"/>
        <v>#REF!</v>
      </c>
      <c r="AI16" s="70" t="e">
        <f>SUMIFS(#REF!,#REF!,$AE16)</f>
        <v>#REF!</v>
      </c>
      <c r="AJ16" s="70" t="e">
        <f t="shared" si="2"/>
        <v>#REF!</v>
      </c>
      <c r="AM16" s="62" t="s">
        <v>92</v>
      </c>
      <c r="AN16" s="62" t="s">
        <v>92</v>
      </c>
      <c r="AO16" s="62" t="s">
        <v>92</v>
      </c>
      <c r="AP16" s="62" t="s">
        <v>92</v>
      </c>
      <c r="AQ16" s="62" t="s">
        <v>92</v>
      </c>
      <c r="AR16" s="62" t="s">
        <v>92</v>
      </c>
      <c r="AS16" s="62" t="s">
        <v>92</v>
      </c>
      <c r="AT16" s="62" t="s">
        <v>92</v>
      </c>
      <c r="AU16" s="62" t="s">
        <v>92</v>
      </c>
      <c r="AV16" s="62" t="s">
        <v>92</v>
      </c>
      <c r="AW16" s="62" t="s">
        <v>92</v>
      </c>
      <c r="AX16" s="62" t="s">
        <v>92</v>
      </c>
      <c r="AY16" s="62" t="s">
        <v>92</v>
      </c>
      <c r="AZ16" s="62" t="s">
        <v>92</v>
      </c>
      <c r="BA16" s="62" t="s">
        <v>92</v>
      </c>
      <c r="BB16" s="62" t="s">
        <v>92</v>
      </c>
      <c r="BC16" s="62" t="s">
        <v>92</v>
      </c>
      <c r="BD16" s="62" t="s">
        <v>92</v>
      </c>
      <c r="BE16" s="62" t="s">
        <v>92</v>
      </c>
      <c r="BF16" s="62" t="s">
        <v>92</v>
      </c>
      <c r="BG16" s="62" t="s">
        <v>92</v>
      </c>
      <c r="BH16" s="62" t="s">
        <v>92</v>
      </c>
      <c r="BI16" s="62" t="s">
        <v>92</v>
      </c>
      <c r="BJ16" s="62" t="s">
        <v>92</v>
      </c>
      <c r="BK16" s="62" t="s">
        <v>92</v>
      </c>
      <c r="BL16" s="62" t="s">
        <v>92</v>
      </c>
      <c r="BM16" s="62" t="s">
        <v>92</v>
      </c>
      <c r="BN16" s="62" t="s">
        <v>92</v>
      </c>
      <c r="BO16" s="62" t="s">
        <v>92</v>
      </c>
      <c r="BP16" s="62" t="s">
        <v>92</v>
      </c>
      <c r="BQ16" s="62" t="s">
        <v>92</v>
      </c>
      <c r="BR16" s="62" t="s">
        <v>92</v>
      </c>
      <c r="BS16" s="62" t="s">
        <v>92</v>
      </c>
      <c r="BT16" s="62" t="s">
        <v>92</v>
      </c>
      <c r="BU16" s="62" t="s">
        <v>92</v>
      </c>
      <c r="BV16" s="62" t="s">
        <v>92</v>
      </c>
      <c r="BW16" s="62" t="s">
        <v>92</v>
      </c>
      <c r="BX16" s="62" t="s">
        <v>92</v>
      </c>
      <c r="BY16" s="62" t="s">
        <v>92</v>
      </c>
      <c r="BZ16" s="62" t="s">
        <v>92</v>
      </c>
      <c r="CA16" s="62" t="s">
        <v>92</v>
      </c>
      <c r="CB16" s="62" t="s">
        <v>92</v>
      </c>
      <c r="CC16" s="62" t="s">
        <v>92</v>
      </c>
      <c r="CD16" s="62" t="s">
        <v>92</v>
      </c>
      <c r="CE16" s="62" t="s">
        <v>92</v>
      </c>
      <c r="CF16" s="62" t="s">
        <v>92</v>
      </c>
      <c r="CG16" s="62" t="s">
        <v>92</v>
      </c>
      <c r="CH16" s="62" t="s">
        <v>92</v>
      </c>
      <c r="CI16" s="62" t="s">
        <v>92</v>
      </c>
      <c r="CJ16" s="62" t="s">
        <v>92</v>
      </c>
      <c r="CK16" s="62" t="s">
        <v>92</v>
      </c>
      <c r="CL16" s="62" t="s">
        <v>92</v>
      </c>
      <c r="CM16" s="62" t="s">
        <v>92</v>
      </c>
      <c r="CN16" s="62" t="s">
        <v>92</v>
      </c>
      <c r="CO16" s="62" t="s">
        <v>92</v>
      </c>
      <c r="CP16" s="62" t="s">
        <v>92</v>
      </c>
      <c r="CQ16" s="62" t="s">
        <v>92</v>
      </c>
      <c r="CR16" s="62" t="s">
        <v>92</v>
      </c>
      <c r="CS16" s="62" t="s">
        <v>92</v>
      </c>
      <c r="CT16" s="62" t="s">
        <v>92</v>
      </c>
      <c r="CU16" s="62" t="s">
        <v>92</v>
      </c>
      <c r="CV16" s="62" t="s">
        <v>92</v>
      </c>
      <c r="CW16" s="62" t="s">
        <v>92</v>
      </c>
      <c r="CX16" s="62" t="s">
        <v>92</v>
      </c>
      <c r="CY16" s="62" t="s">
        <v>92</v>
      </c>
      <c r="CZ16" s="62" t="s">
        <v>92</v>
      </c>
      <c r="DA16" s="62" t="s">
        <v>92</v>
      </c>
      <c r="DB16" s="62" t="s">
        <v>92</v>
      </c>
      <c r="DC16" s="62" t="s">
        <v>92</v>
      </c>
      <c r="DD16" s="62" t="s">
        <v>92</v>
      </c>
      <c r="DE16" s="62" t="s">
        <v>92</v>
      </c>
      <c r="DF16" s="62" t="s">
        <v>92</v>
      </c>
      <c r="DG16" s="62" t="s">
        <v>92</v>
      </c>
      <c r="DH16" s="62" t="s">
        <v>92</v>
      </c>
      <c r="DI16" s="62" t="s">
        <v>92</v>
      </c>
    </row>
    <row r="17" spans="2:113" x14ac:dyDescent="0.2">
      <c r="B17" s="71" t="s">
        <v>243</v>
      </c>
      <c r="C17" s="72" t="s">
        <v>135</v>
      </c>
      <c r="D17" s="73" t="str">
        <f t="shared" si="3"/>
        <v xml:space="preserve">8710104                                                                          </v>
      </c>
      <c r="E17" s="70">
        <v>337116.46</v>
      </c>
      <c r="F17" s="70"/>
      <c r="G17" s="70"/>
      <c r="H17" s="70"/>
      <c r="I17" s="70">
        <v>0</v>
      </c>
      <c r="J17" s="70">
        <v>0</v>
      </c>
      <c r="K17" s="70">
        <v>0</v>
      </c>
      <c r="L17" s="70">
        <v>0</v>
      </c>
      <c r="M17" s="70">
        <v>0</v>
      </c>
      <c r="N17" s="70">
        <v>0</v>
      </c>
      <c r="O17" s="70">
        <v>0</v>
      </c>
      <c r="P17" s="70">
        <v>0</v>
      </c>
      <c r="Q17" s="70">
        <v>0</v>
      </c>
      <c r="R17" s="70">
        <v>0</v>
      </c>
      <c r="S17" s="70">
        <v>0</v>
      </c>
      <c r="T17" s="70">
        <v>0</v>
      </c>
      <c r="U17" s="70">
        <v>0</v>
      </c>
      <c r="V17" s="70">
        <v>0</v>
      </c>
      <c r="W17" s="70">
        <v>0</v>
      </c>
      <c r="X17" s="25">
        <f t="shared" si="0"/>
        <v>337116.46</v>
      </c>
      <c r="Y17" s="240"/>
      <c r="AA17" s="28" t="s">
        <v>197</v>
      </c>
      <c r="AB17" s="76">
        <v>0</v>
      </c>
      <c r="AD17" s="74">
        <v>200</v>
      </c>
      <c r="AE17" s="74">
        <v>206</v>
      </c>
      <c r="AF17" s="70" t="e">
        <f>+SUMIFS(#REF!,#REF!,$AE17)</f>
        <v>#REF!</v>
      </c>
      <c r="AG17" s="70" t="e">
        <f t="shared" si="1"/>
        <v>#REF!</v>
      </c>
      <c r="AI17" s="70" t="e">
        <f>SUMIFS(#REF!,#REF!,$AE17)</f>
        <v>#REF!</v>
      </c>
      <c r="AJ17" s="70" t="e">
        <f t="shared" si="2"/>
        <v>#REF!</v>
      </c>
      <c r="AM17" s="62">
        <v>8710104</v>
      </c>
      <c r="AN17" s="62" t="s">
        <v>92</v>
      </c>
      <c r="AO17" s="62" t="s">
        <v>92</v>
      </c>
      <c r="AP17" s="62" t="s">
        <v>92</v>
      </c>
      <c r="AQ17" s="62" t="s">
        <v>92</v>
      </c>
      <c r="AR17" s="62" t="s">
        <v>92</v>
      </c>
      <c r="AS17" s="62" t="s">
        <v>92</v>
      </c>
      <c r="AT17" s="62" t="s">
        <v>92</v>
      </c>
      <c r="AU17" s="62" t="s">
        <v>92</v>
      </c>
      <c r="AV17" s="62" t="s">
        <v>92</v>
      </c>
      <c r="AW17" s="62" t="s">
        <v>92</v>
      </c>
      <c r="AX17" s="62" t="s">
        <v>92</v>
      </c>
      <c r="AY17" s="62" t="s">
        <v>92</v>
      </c>
      <c r="AZ17" s="62" t="s">
        <v>92</v>
      </c>
      <c r="BA17" s="62" t="s">
        <v>92</v>
      </c>
      <c r="BB17" s="62" t="s">
        <v>92</v>
      </c>
      <c r="BC17" s="62" t="s">
        <v>92</v>
      </c>
      <c r="BD17" s="62" t="s">
        <v>92</v>
      </c>
      <c r="BE17" s="62" t="s">
        <v>92</v>
      </c>
      <c r="BF17" s="62" t="s">
        <v>92</v>
      </c>
      <c r="BG17" s="62" t="s">
        <v>92</v>
      </c>
      <c r="BH17" s="62" t="s">
        <v>92</v>
      </c>
      <c r="BI17" s="62" t="s">
        <v>92</v>
      </c>
      <c r="BJ17" s="62" t="s">
        <v>92</v>
      </c>
      <c r="BK17" s="62" t="s">
        <v>92</v>
      </c>
      <c r="BL17" s="62" t="s">
        <v>92</v>
      </c>
      <c r="BM17" s="62" t="s">
        <v>92</v>
      </c>
      <c r="BN17" s="62" t="s">
        <v>92</v>
      </c>
      <c r="BO17" s="62" t="s">
        <v>92</v>
      </c>
      <c r="BP17" s="62" t="s">
        <v>92</v>
      </c>
      <c r="BQ17" s="62" t="s">
        <v>92</v>
      </c>
      <c r="BR17" s="62" t="s">
        <v>92</v>
      </c>
      <c r="BS17" s="62" t="s">
        <v>92</v>
      </c>
      <c r="BT17" s="62" t="s">
        <v>92</v>
      </c>
      <c r="BU17" s="62" t="s">
        <v>92</v>
      </c>
      <c r="BV17" s="62" t="s">
        <v>92</v>
      </c>
      <c r="BW17" s="62" t="s">
        <v>92</v>
      </c>
      <c r="BX17" s="62" t="s">
        <v>92</v>
      </c>
      <c r="BY17" s="62" t="s">
        <v>92</v>
      </c>
      <c r="BZ17" s="62" t="s">
        <v>92</v>
      </c>
      <c r="CA17" s="62" t="s">
        <v>92</v>
      </c>
      <c r="CB17" s="62" t="s">
        <v>92</v>
      </c>
      <c r="CC17" s="62" t="s">
        <v>92</v>
      </c>
      <c r="CD17" s="62" t="s">
        <v>92</v>
      </c>
      <c r="CE17" s="62" t="s">
        <v>92</v>
      </c>
      <c r="CF17" s="62" t="s">
        <v>92</v>
      </c>
      <c r="CG17" s="62" t="s">
        <v>92</v>
      </c>
      <c r="CH17" s="62" t="s">
        <v>92</v>
      </c>
      <c r="CI17" s="62" t="s">
        <v>92</v>
      </c>
      <c r="CJ17" s="62" t="s">
        <v>92</v>
      </c>
      <c r="CK17" s="62" t="s">
        <v>92</v>
      </c>
      <c r="CL17" s="62" t="s">
        <v>92</v>
      </c>
      <c r="CM17" s="62" t="s">
        <v>92</v>
      </c>
      <c r="CN17" s="62" t="s">
        <v>92</v>
      </c>
      <c r="CO17" s="62" t="s">
        <v>92</v>
      </c>
      <c r="CP17" s="62" t="s">
        <v>92</v>
      </c>
      <c r="CQ17" s="62" t="s">
        <v>92</v>
      </c>
      <c r="CR17" s="62" t="s">
        <v>92</v>
      </c>
      <c r="CS17" s="62" t="s">
        <v>92</v>
      </c>
      <c r="CT17" s="62" t="s">
        <v>92</v>
      </c>
      <c r="CU17" s="62" t="s">
        <v>92</v>
      </c>
      <c r="CV17" s="62" t="s">
        <v>92</v>
      </c>
      <c r="CW17" s="62" t="s">
        <v>92</v>
      </c>
      <c r="CX17" s="62" t="s">
        <v>92</v>
      </c>
      <c r="CY17" s="62" t="s">
        <v>92</v>
      </c>
      <c r="CZ17" s="62" t="s">
        <v>92</v>
      </c>
      <c r="DA17" s="62" t="s">
        <v>92</v>
      </c>
      <c r="DB17" s="62" t="s">
        <v>92</v>
      </c>
      <c r="DC17" s="62" t="s">
        <v>92</v>
      </c>
      <c r="DD17" s="62" t="s">
        <v>92</v>
      </c>
      <c r="DE17" s="62" t="s">
        <v>92</v>
      </c>
      <c r="DF17" s="62" t="s">
        <v>92</v>
      </c>
      <c r="DG17" s="62" t="s">
        <v>92</v>
      </c>
      <c r="DH17" s="62" t="s">
        <v>92</v>
      </c>
      <c r="DI17" s="62" t="s">
        <v>92</v>
      </c>
    </row>
    <row r="18" spans="2:113" x14ac:dyDescent="0.2">
      <c r="B18" s="71" t="s">
        <v>244</v>
      </c>
      <c r="C18" s="72" t="s">
        <v>134</v>
      </c>
      <c r="D18" s="73" t="str">
        <f t="shared" si="3"/>
        <v xml:space="preserve">8710103                                                                          </v>
      </c>
      <c r="E18" s="70">
        <v>39.18</v>
      </c>
      <c r="F18" s="70"/>
      <c r="G18" s="70"/>
      <c r="H18" s="70"/>
      <c r="I18" s="70">
        <v>0</v>
      </c>
      <c r="J18" s="70">
        <v>0</v>
      </c>
      <c r="K18" s="70">
        <v>0</v>
      </c>
      <c r="L18" s="70">
        <v>0</v>
      </c>
      <c r="M18" s="70">
        <v>0</v>
      </c>
      <c r="N18" s="70">
        <v>0</v>
      </c>
      <c r="O18" s="70">
        <v>0</v>
      </c>
      <c r="P18" s="70">
        <v>0</v>
      </c>
      <c r="Q18" s="70">
        <v>0</v>
      </c>
      <c r="R18" s="70">
        <v>0</v>
      </c>
      <c r="S18" s="70">
        <v>0</v>
      </c>
      <c r="T18" s="70">
        <v>0</v>
      </c>
      <c r="U18" s="70">
        <v>0</v>
      </c>
      <c r="V18" s="70">
        <v>0</v>
      </c>
      <c r="W18" s="70">
        <v>0</v>
      </c>
      <c r="X18" s="25">
        <f t="shared" si="0"/>
        <v>39.18</v>
      </c>
      <c r="Y18" s="240"/>
      <c r="AA18" s="28" t="s">
        <v>198</v>
      </c>
      <c r="AB18" s="76">
        <v>0</v>
      </c>
      <c r="AD18" s="74">
        <v>200</v>
      </c>
      <c r="AE18" s="74">
        <v>207</v>
      </c>
      <c r="AF18" s="70" t="e">
        <f>+SUMIFS(#REF!,#REF!,$AE18)</f>
        <v>#REF!</v>
      </c>
      <c r="AG18" s="70" t="e">
        <f t="shared" si="1"/>
        <v>#REF!</v>
      </c>
      <c r="AI18" s="70" t="e">
        <f>SUMIFS(#REF!,#REF!,$AE18)</f>
        <v>#REF!</v>
      </c>
      <c r="AJ18" s="70" t="e">
        <f t="shared" si="2"/>
        <v>#REF!</v>
      </c>
      <c r="AM18" s="62">
        <v>8710103</v>
      </c>
      <c r="AN18" s="62" t="s">
        <v>92</v>
      </c>
      <c r="AO18" s="62" t="s">
        <v>92</v>
      </c>
      <c r="AP18" s="62" t="s">
        <v>92</v>
      </c>
      <c r="AQ18" s="62" t="s">
        <v>92</v>
      </c>
      <c r="AR18" s="62" t="s">
        <v>92</v>
      </c>
      <c r="AS18" s="62" t="s">
        <v>92</v>
      </c>
      <c r="AT18" s="62" t="s">
        <v>92</v>
      </c>
      <c r="AU18" s="62" t="s">
        <v>92</v>
      </c>
      <c r="AV18" s="62" t="s">
        <v>92</v>
      </c>
      <c r="AW18" s="62" t="s">
        <v>92</v>
      </c>
      <c r="AX18" s="62" t="s">
        <v>92</v>
      </c>
      <c r="AY18" s="62" t="s">
        <v>92</v>
      </c>
      <c r="AZ18" s="62" t="s">
        <v>92</v>
      </c>
      <c r="BA18" s="62" t="s">
        <v>92</v>
      </c>
      <c r="BB18" s="62" t="s">
        <v>92</v>
      </c>
      <c r="BC18" s="62" t="s">
        <v>92</v>
      </c>
      <c r="BD18" s="62" t="s">
        <v>92</v>
      </c>
      <c r="BE18" s="62" t="s">
        <v>92</v>
      </c>
      <c r="BF18" s="62" t="s">
        <v>92</v>
      </c>
      <c r="BG18" s="62" t="s">
        <v>92</v>
      </c>
      <c r="BH18" s="62" t="s">
        <v>92</v>
      </c>
      <c r="BI18" s="62" t="s">
        <v>92</v>
      </c>
      <c r="BJ18" s="62" t="s">
        <v>92</v>
      </c>
      <c r="BK18" s="62" t="s">
        <v>92</v>
      </c>
      <c r="BL18" s="62" t="s">
        <v>92</v>
      </c>
      <c r="BM18" s="62" t="s">
        <v>92</v>
      </c>
      <c r="BN18" s="62" t="s">
        <v>92</v>
      </c>
      <c r="BO18" s="62" t="s">
        <v>92</v>
      </c>
      <c r="BP18" s="62" t="s">
        <v>92</v>
      </c>
      <c r="BQ18" s="62" t="s">
        <v>92</v>
      </c>
      <c r="BR18" s="62" t="s">
        <v>92</v>
      </c>
      <c r="BS18" s="62" t="s">
        <v>92</v>
      </c>
      <c r="BT18" s="62" t="s">
        <v>92</v>
      </c>
      <c r="BU18" s="62" t="s">
        <v>92</v>
      </c>
      <c r="BV18" s="62" t="s">
        <v>92</v>
      </c>
      <c r="BW18" s="62" t="s">
        <v>92</v>
      </c>
      <c r="BX18" s="62" t="s">
        <v>92</v>
      </c>
      <c r="BY18" s="62" t="s">
        <v>92</v>
      </c>
      <c r="BZ18" s="62" t="s">
        <v>92</v>
      </c>
      <c r="CA18" s="62" t="s">
        <v>92</v>
      </c>
      <c r="CB18" s="62" t="s">
        <v>92</v>
      </c>
      <c r="CC18" s="62" t="s">
        <v>92</v>
      </c>
      <c r="CD18" s="62" t="s">
        <v>92</v>
      </c>
      <c r="CE18" s="62" t="s">
        <v>92</v>
      </c>
      <c r="CF18" s="62" t="s">
        <v>92</v>
      </c>
      <c r="CG18" s="62" t="s">
        <v>92</v>
      </c>
      <c r="CH18" s="62" t="s">
        <v>92</v>
      </c>
      <c r="CI18" s="62" t="s">
        <v>92</v>
      </c>
      <c r="CJ18" s="62" t="s">
        <v>92</v>
      </c>
      <c r="CK18" s="62" t="s">
        <v>92</v>
      </c>
      <c r="CL18" s="62" t="s">
        <v>92</v>
      </c>
      <c r="CM18" s="62" t="s">
        <v>92</v>
      </c>
      <c r="CN18" s="62" t="s">
        <v>92</v>
      </c>
      <c r="CO18" s="62" t="s">
        <v>92</v>
      </c>
      <c r="CP18" s="62" t="s">
        <v>92</v>
      </c>
      <c r="CQ18" s="62" t="s">
        <v>92</v>
      </c>
      <c r="CR18" s="62" t="s">
        <v>92</v>
      </c>
      <c r="CS18" s="62" t="s">
        <v>92</v>
      </c>
      <c r="CT18" s="62" t="s">
        <v>92</v>
      </c>
      <c r="CU18" s="62" t="s">
        <v>92</v>
      </c>
      <c r="CV18" s="62" t="s">
        <v>92</v>
      </c>
      <c r="CW18" s="62" t="s">
        <v>92</v>
      </c>
      <c r="CX18" s="62" t="s">
        <v>92</v>
      </c>
      <c r="CY18" s="62" t="s">
        <v>92</v>
      </c>
      <c r="CZ18" s="62" t="s">
        <v>92</v>
      </c>
      <c r="DA18" s="62" t="s">
        <v>92</v>
      </c>
      <c r="DB18" s="62" t="s">
        <v>92</v>
      </c>
      <c r="DC18" s="62" t="s">
        <v>92</v>
      </c>
      <c r="DD18" s="62" t="s">
        <v>92</v>
      </c>
      <c r="DE18" s="62" t="s">
        <v>92</v>
      </c>
      <c r="DF18" s="62" t="s">
        <v>92</v>
      </c>
      <c r="DG18" s="62" t="s">
        <v>92</v>
      </c>
      <c r="DH18" s="62" t="s">
        <v>92</v>
      </c>
      <c r="DI18" s="62" t="s">
        <v>92</v>
      </c>
    </row>
    <row r="19" spans="2:113" x14ac:dyDescent="0.2">
      <c r="B19" s="71" t="s">
        <v>245</v>
      </c>
      <c r="C19" s="71" t="s">
        <v>138</v>
      </c>
      <c r="D19" s="73" t="str">
        <f t="shared" si="3"/>
        <v xml:space="preserve">8710107                                                                          </v>
      </c>
      <c r="E19" s="70">
        <v>43588.160000000003</v>
      </c>
      <c r="F19" s="70"/>
      <c r="G19" s="70"/>
      <c r="H19" s="70"/>
      <c r="I19" s="70">
        <v>0</v>
      </c>
      <c r="J19" s="70">
        <v>0</v>
      </c>
      <c r="K19" s="70">
        <v>0</v>
      </c>
      <c r="L19" s="70">
        <v>0</v>
      </c>
      <c r="M19" s="70">
        <v>0</v>
      </c>
      <c r="N19" s="70">
        <v>0</v>
      </c>
      <c r="O19" s="70">
        <v>0</v>
      </c>
      <c r="P19" s="70">
        <v>0</v>
      </c>
      <c r="Q19" s="70">
        <v>0</v>
      </c>
      <c r="R19" s="70">
        <v>0</v>
      </c>
      <c r="S19" s="70">
        <v>0</v>
      </c>
      <c r="T19" s="70">
        <v>0</v>
      </c>
      <c r="U19" s="70">
        <v>0</v>
      </c>
      <c r="V19" s="70">
        <v>0</v>
      </c>
      <c r="W19" s="70">
        <v>0</v>
      </c>
      <c r="X19" s="25">
        <f t="shared" si="0"/>
        <v>43588.160000000003</v>
      </c>
      <c r="Y19" s="240"/>
      <c r="AA19" s="28" t="s">
        <v>199</v>
      </c>
      <c r="AB19" s="76">
        <v>0</v>
      </c>
      <c r="AD19" s="74">
        <v>200</v>
      </c>
      <c r="AE19" s="74">
        <v>208</v>
      </c>
      <c r="AF19" s="70" t="e">
        <f>+SUMIFS(#REF!,#REF!,$AE19)</f>
        <v>#REF!</v>
      </c>
      <c r="AG19" s="70" t="e">
        <f t="shared" si="1"/>
        <v>#REF!</v>
      </c>
      <c r="AI19" s="70" t="e">
        <f>SUMIFS(#REF!,#REF!,$AE19)</f>
        <v>#REF!</v>
      </c>
      <c r="AJ19" s="70" t="e">
        <f t="shared" si="2"/>
        <v>#REF!</v>
      </c>
      <c r="AM19" s="62">
        <v>8710107</v>
      </c>
      <c r="AN19" s="62" t="s">
        <v>92</v>
      </c>
      <c r="AO19" s="62" t="s">
        <v>92</v>
      </c>
      <c r="AP19" s="62" t="s">
        <v>92</v>
      </c>
      <c r="AQ19" s="62" t="s">
        <v>92</v>
      </c>
      <c r="AR19" s="62" t="s">
        <v>92</v>
      </c>
      <c r="AS19" s="62" t="s">
        <v>92</v>
      </c>
      <c r="AT19" s="62" t="s">
        <v>92</v>
      </c>
      <c r="AU19" s="62" t="s">
        <v>92</v>
      </c>
      <c r="AV19" s="62" t="s">
        <v>92</v>
      </c>
      <c r="AW19" s="62" t="s">
        <v>92</v>
      </c>
      <c r="AX19" s="62" t="s">
        <v>92</v>
      </c>
      <c r="AY19" s="62" t="s">
        <v>92</v>
      </c>
      <c r="AZ19" s="62" t="s">
        <v>92</v>
      </c>
      <c r="BA19" s="62" t="s">
        <v>92</v>
      </c>
      <c r="BB19" s="62" t="s">
        <v>92</v>
      </c>
      <c r="BC19" s="62" t="s">
        <v>92</v>
      </c>
      <c r="BD19" s="62" t="s">
        <v>92</v>
      </c>
      <c r="BE19" s="62" t="s">
        <v>92</v>
      </c>
      <c r="BF19" s="62" t="s">
        <v>92</v>
      </c>
      <c r="BG19" s="62" t="s">
        <v>92</v>
      </c>
      <c r="BH19" s="62" t="s">
        <v>92</v>
      </c>
      <c r="BI19" s="62" t="s">
        <v>92</v>
      </c>
      <c r="BJ19" s="62" t="s">
        <v>92</v>
      </c>
      <c r="BK19" s="62" t="s">
        <v>92</v>
      </c>
      <c r="BL19" s="62" t="s">
        <v>92</v>
      </c>
      <c r="BM19" s="62" t="s">
        <v>92</v>
      </c>
      <c r="BN19" s="62" t="s">
        <v>92</v>
      </c>
      <c r="BO19" s="62" t="s">
        <v>92</v>
      </c>
      <c r="BP19" s="62" t="s">
        <v>92</v>
      </c>
      <c r="BQ19" s="62" t="s">
        <v>92</v>
      </c>
      <c r="BR19" s="62" t="s">
        <v>92</v>
      </c>
      <c r="BS19" s="62" t="s">
        <v>92</v>
      </c>
      <c r="BT19" s="62" t="s">
        <v>92</v>
      </c>
      <c r="BU19" s="62" t="s">
        <v>92</v>
      </c>
      <c r="BV19" s="62" t="s">
        <v>92</v>
      </c>
      <c r="BW19" s="62" t="s">
        <v>92</v>
      </c>
      <c r="BX19" s="62" t="s">
        <v>92</v>
      </c>
      <c r="BY19" s="62" t="s">
        <v>92</v>
      </c>
      <c r="BZ19" s="62" t="s">
        <v>92</v>
      </c>
      <c r="CA19" s="62" t="s">
        <v>92</v>
      </c>
      <c r="CB19" s="62" t="s">
        <v>92</v>
      </c>
      <c r="CC19" s="62" t="s">
        <v>92</v>
      </c>
      <c r="CD19" s="62" t="s">
        <v>92</v>
      </c>
      <c r="CE19" s="62" t="s">
        <v>92</v>
      </c>
      <c r="CF19" s="62" t="s">
        <v>92</v>
      </c>
      <c r="CG19" s="62" t="s">
        <v>92</v>
      </c>
      <c r="CH19" s="62" t="s">
        <v>92</v>
      </c>
      <c r="CI19" s="62" t="s">
        <v>92</v>
      </c>
      <c r="CJ19" s="62" t="s">
        <v>92</v>
      </c>
      <c r="CK19" s="62" t="s">
        <v>92</v>
      </c>
      <c r="CL19" s="62" t="s">
        <v>92</v>
      </c>
      <c r="CM19" s="62" t="s">
        <v>92</v>
      </c>
      <c r="CN19" s="62" t="s">
        <v>92</v>
      </c>
      <c r="CO19" s="62" t="s">
        <v>92</v>
      </c>
      <c r="CP19" s="62" t="s">
        <v>92</v>
      </c>
      <c r="CQ19" s="62" t="s">
        <v>92</v>
      </c>
      <c r="CR19" s="62" t="s">
        <v>92</v>
      </c>
      <c r="CS19" s="62" t="s">
        <v>92</v>
      </c>
      <c r="CT19" s="62" t="s">
        <v>92</v>
      </c>
      <c r="CU19" s="62" t="s">
        <v>92</v>
      </c>
      <c r="CV19" s="62" t="s">
        <v>92</v>
      </c>
      <c r="CW19" s="62" t="s">
        <v>92</v>
      </c>
      <c r="CX19" s="62" t="s">
        <v>92</v>
      </c>
      <c r="CY19" s="62" t="s">
        <v>92</v>
      </c>
      <c r="CZ19" s="62" t="s">
        <v>92</v>
      </c>
      <c r="DA19" s="62" t="s">
        <v>92</v>
      </c>
      <c r="DB19" s="62" t="s">
        <v>92</v>
      </c>
      <c r="DC19" s="62" t="s">
        <v>92</v>
      </c>
      <c r="DD19" s="62" t="s">
        <v>92</v>
      </c>
      <c r="DE19" s="62" t="s">
        <v>92</v>
      </c>
      <c r="DF19" s="62" t="s">
        <v>92</v>
      </c>
      <c r="DG19" s="62" t="s">
        <v>92</v>
      </c>
      <c r="DH19" s="62" t="s">
        <v>92</v>
      </c>
      <c r="DI19" s="62" t="s">
        <v>92</v>
      </c>
    </row>
    <row r="20" spans="2:113" x14ac:dyDescent="0.2">
      <c r="B20" s="71" t="s">
        <v>246</v>
      </c>
      <c r="C20" s="71" t="s">
        <v>247</v>
      </c>
      <c r="D20" s="73" t="str">
        <f t="shared" si="3"/>
        <v xml:space="preserve">8710102                                                                          </v>
      </c>
      <c r="E20" s="70">
        <v>16384.32</v>
      </c>
      <c r="F20" s="70"/>
      <c r="G20" s="70"/>
      <c r="H20" s="70"/>
      <c r="I20" s="70">
        <v>0</v>
      </c>
      <c r="J20" s="70">
        <v>0</v>
      </c>
      <c r="K20" s="70">
        <v>0</v>
      </c>
      <c r="L20" s="70">
        <v>0</v>
      </c>
      <c r="M20" s="70">
        <v>0</v>
      </c>
      <c r="N20" s="70">
        <v>0</v>
      </c>
      <c r="O20" s="70">
        <v>0</v>
      </c>
      <c r="P20" s="70">
        <v>0</v>
      </c>
      <c r="Q20" s="70">
        <v>0</v>
      </c>
      <c r="R20" s="70">
        <v>0</v>
      </c>
      <c r="S20" s="70">
        <v>0</v>
      </c>
      <c r="T20" s="70">
        <v>0</v>
      </c>
      <c r="U20" s="70">
        <v>0</v>
      </c>
      <c r="V20" s="70">
        <v>0</v>
      </c>
      <c r="W20" s="70">
        <v>0</v>
      </c>
      <c r="X20" s="25">
        <f t="shared" si="0"/>
        <v>16384.32</v>
      </c>
      <c r="Y20" s="240"/>
      <c r="AA20" s="28" t="s">
        <v>200</v>
      </c>
      <c r="AB20" s="76">
        <v>0</v>
      </c>
      <c r="AD20" s="74">
        <v>200</v>
      </c>
      <c r="AE20" s="74">
        <v>209</v>
      </c>
      <c r="AF20" s="70" t="e">
        <f>+SUMIFS(#REF!,#REF!,$AE20)</f>
        <v>#REF!</v>
      </c>
      <c r="AG20" s="70" t="e">
        <f t="shared" si="1"/>
        <v>#REF!</v>
      </c>
      <c r="AI20" s="70" t="e">
        <f>SUMIFS(#REF!,#REF!,$AE20)</f>
        <v>#REF!</v>
      </c>
      <c r="AJ20" s="70" t="e">
        <f t="shared" si="2"/>
        <v>#REF!</v>
      </c>
      <c r="AM20" s="62">
        <v>8710102</v>
      </c>
      <c r="AN20" s="62" t="s">
        <v>92</v>
      </c>
      <c r="AO20" s="62" t="s">
        <v>92</v>
      </c>
      <c r="AP20" s="62" t="s">
        <v>92</v>
      </c>
      <c r="AQ20" s="62" t="s">
        <v>92</v>
      </c>
      <c r="AR20" s="62" t="s">
        <v>92</v>
      </c>
      <c r="AS20" s="62" t="s">
        <v>92</v>
      </c>
      <c r="AT20" s="62" t="s">
        <v>92</v>
      </c>
      <c r="AU20" s="62" t="s">
        <v>92</v>
      </c>
      <c r="AV20" s="62" t="s">
        <v>92</v>
      </c>
      <c r="AW20" s="62" t="s">
        <v>92</v>
      </c>
      <c r="AX20" s="62" t="s">
        <v>92</v>
      </c>
      <c r="AY20" s="62" t="s">
        <v>92</v>
      </c>
      <c r="AZ20" s="62" t="s">
        <v>92</v>
      </c>
      <c r="BA20" s="62" t="s">
        <v>92</v>
      </c>
      <c r="BB20" s="62" t="s">
        <v>92</v>
      </c>
      <c r="BC20" s="62" t="s">
        <v>92</v>
      </c>
      <c r="BD20" s="62" t="s">
        <v>92</v>
      </c>
      <c r="BE20" s="62" t="s">
        <v>92</v>
      </c>
      <c r="BF20" s="62" t="s">
        <v>92</v>
      </c>
      <c r="BG20" s="62" t="s">
        <v>92</v>
      </c>
      <c r="BH20" s="62" t="s">
        <v>92</v>
      </c>
      <c r="BI20" s="62" t="s">
        <v>92</v>
      </c>
      <c r="BJ20" s="62" t="s">
        <v>92</v>
      </c>
      <c r="BK20" s="62" t="s">
        <v>92</v>
      </c>
      <c r="BL20" s="62" t="s">
        <v>92</v>
      </c>
      <c r="BM20" s="62" t="s">
        <v>92</v>
      </c>
      <c r="BN20" s="62" t="s">
        <v>92</v>
      </c>
      <c r="BO20" s="62" t="s">
        <v>92</v>
      </c>
      <c r="BP20" s="62" t="s">
        <v>92</v>
      </c>
      <c r="BQ20" s="62" t="s">
        <v>92</v>
      </c>
      <c r="BR20" s="62" t="s">
        <v>92</v>
      </c>
      <c r="BS20" s="62" t="s">
        <v>92</v>
      </c>
      <c r="BT20" s="62" t="s">
        <v>92</v>
      </c>
      <c r="BU20" s="62" t="s">
        <v>92</v>
      </c>
      <c r="BV20" s="62" t="s">
        <v>92</v>
      </c>
      <c r="BW20" s="62" t="s">
        <v>92</v>
      </c>
      <c r="BX20" s="62" t="s">
        <v>92</v>
      </c>
      <c r="BY20" s="62" t="s">
        <v>92</v>
      </c>
      <c r="BZ20" s="62" t="s">
        <v>92</v>
      </c>
      <c r="CA20" s="62" t="s">
        <v>92</v>
      </c>
      <c r="CB20" s="62" t="s">
        <v>92</v>
      </c>
      <c r="CC20" s="62" t="s">
        <v>92</v>
      </c>
      <c r="CD20" s="62" t="s">
        <v>92</v>
      </c>
      <c r="CE20" s="62" t="s">
        <v>92</v>
      </c>
      <c r="CF20" s="62" t="s">
        <v>92</v>
      </c>
      <c r="CG20" s="62" t="s">
        <v>92</v>
      </c>
      <c r="CH20" s="62" t="s">
        <v>92</v>
      </c>
      <c r="CI20" s="62" t="s">
        <v>92</v>
      </c>
      <c r="CJ20" s="62" t="s">
        <v>92</v>
      </c>
      <c r="CK20" s="62" t="s">
        <v>92</v>
      </c>
      <c r="CL20" s="62" t="s">
        <v>92</v>
      </c>
      <c r="CM20" s="62" t="s">
        <v>92</v>
      </c>
      <c r="CN20" s="62" t="s">
        <v>92</v>
      </c>
      <c r="CO20" s="62" t="s">
        <v>92</v>
      </c>
      <c r="CP20" s="62" t="s">
        <v>92</v>
      </c>
      <c r="CQ20" s="62" t="s">
        <v>92</v>
      </c>
      <c r="CR20" s="62" t="s">
        <v>92</v>
      </c>
      <c r="CS20" s="62" t="s">
        <v>92</v>
      </c>
      <c r="CT20" s="62" t="s">
        <v>92</v>
      </c>
      <c r="CU20" s="62" t="s">
        <v>92</v>
      </c>
      <c r="CV20" s="62" t="s">
        <v>92</v>
      </c>
      <c r="CW20" s="62" t="s">
        <v>92</v>
      </c>
      <c r="CX20" s="62" t="s">
        <v>92</v>
      </c>
      <c r="CY20" s="62" t="s">
        <v>92</v>
      </c>
      <c r="CZ20" s="62" t="s">
        <v>92</v>
      </c>
      <c r="DA20" s="62" t="s">
        <v>92</v>
      </c>
      <c r="DB20" s="62" t="s">
        <v>92</v>
      </c>
      <c r="DC20" s="62" t="s">
        <v>92</v>
      </c>
      <c r="DD20" s="62" t="s">
        <v>92</v>
      </c>
      <c r="DE20" s="62" t="s">
        <v>92</v>
      </c>
      <c r="DF20" s="62" t="s">
        <v>92</v>
      </c>
      <c r="DG20" s="62" t="s">
        <v>92</v>
      </c>
      <c r="DH20" s="62" t="s">
        <v>92</v>
      </c>
      <c r="DI20" s="62" t="s">
        <v>92</v>
      </c>
    </row>
    <row r="21" spans="2:113" x14ac:dyDescent="0.2">
      <c r="B21" s="71" t="s">
        <v>248</v>
      </c>
      <c r="C21" s="71" t="s">
        <v>249</v>
      </c>
      <c r="D21" s="73" t="str">
        <f t="shared" si="3"/>
        <v xml:space="preserve">                                                                          </v>
      </c>
      <c r="E21" s="70">
        <v>0</v>
      </c>
      <c r="F21" s="70"/>
      <c r="G21" s="70"/>
      <c r="H21" s="70"/>
      <c r="I21" s="70">
        <v>0</v>
      </c>
      <c r="J21" s="70">
        <v>0</v>
      </c>
      <c r="K21" s="70">
        <v>0</v>
      </c>
      <c r="L21" s="70">
        <v>0</v>
      </c>
      <c r="M21" s="70">
        <v>0</v>
      </c>
      <c r="N21" s="70">
        <v>0</v>
      </c>
      <c r="O21" s="70">
        <v>0</v>
      </c>
      <c r="P21" s="70">
        <v>0</v>
      </c>
      <c r="Q21" s="70">
        <v>0</v>
      </c>
      <c r="R21" s="70">
        <v>0</v>
      </c>
      <c r="S21" s="70">
        <v>0</v>
      </c>
      <c r="T21" s="70">
        <v>0</v>
      </c>
      <c r="U21" s="70">
        <v>0</v>
      </c>
      <c r="V21" s="70">
        <v>0</v>
      </c>
      <c r="W21" s="70">
        <v>0</v>
      </c>
      <c r="X21" s="25">
        <f t="shared" si="0"/>
        <v>0</v>
      </c>
      <c r="Y21" s="240"/>
      <c r="AD21" s="74">
        <v>200</v>
      </c>
      <c r="AE21" s="74">
        <v>210</v>
      </c>
      <c r="AF21" s="70" t="e">
        <f>+SUMIFS(#REF!,#REF!,$AE21)</f>
        <v>#REF!</v>
      </c>
      <c r="AG21" s="70" t="e">
        <f t="shared" si="1"/>
        <v>#REF!</v>
      </c>
      <c r="AI21" s="70" t="e">
        <f>SUMIFS(#REF!,#REF!,$AE21)</f>
        <v>#REF!</v>
      </c>
      <c r="AJ21" s="70" t="e">
        <f t="shared" si="2"/>
        <v>#REF!</v>
      </c>
      <c r="AM21" s="62" t="s">
        <v>92</v>
      </c>
      <c r="AN21" s="62" t="s">
        <v>92</v>
      </c>
      <c r="AO21" s="62" t="s">
        <v>92</v>
      </c>
      <c r="AP21" s="62" t="s">
        <v>92</v>
      </c>
      <c r="AQ21" s="62" t="s">
        <v>92</v>
      </c>
      <c r="AR21" s="62" t="s">
        <v>92</v>
      </c>
      <c r="AS21" s="62" t="s">
        <v>92</v>
      </c>
      <c r="AT21" s="62" t="s">
        <v>92</v>
      </c>
      <c r="AU21" s="62" t="s">
        <v>92</v>
      </c>
      <c r="AV21" s="62" t="s">
        <v>92</v>
      </c>
      <c r="AW21" s="62" t="s">
        <v>92</v>
      </c>
      <c r="AX21" s="62" t="s">
        <v>92</v>
      </c>
      <c r="AY21" s="62" t="s">
        <v>92</v>
      </c>
      <c r="AZ21" s="62" t="s">
        <v>92</v>
      </c>
      <c r="BA21" s="62" t="s">
        <v>92</v>
      </c>
      <c r="BB21" s="62" t="s">
        <v>92</v>
      </c>
      <c r="BC21" s="62" t="s">
        <v>92</v>
      </c>
      <c r="BD21" s="62" t="s">
        <v>92</v>
      </c>
      <c r="BE21" s="62" t="s">
        <v>92</v>
      </c>
      <c r="BF21" s="62" t="s">
        <v>92</v>
      </c>
      <c r="BG21" s="62" t="s">
        <v>92</v>
      </c>
      <c r="BH21" s="62" t="s">
        <v>92</v>
      </c>
      <c r="BI21" s="62" t="s">
        <v>92</v>
      </c>
      <c r="BJ21" s="62" t="s">
        <v>92</v>
      </c>
      <c r="BK21" s="62" t="s">
        <v>92</v>
      </c>
      <c r="BL21" s="62" t="s">
        <v>92</v>
      </c>
      <c r="BM21" s="62" t="s">
        <v>92</v>
      </c>
      <c r="BN21" s="62" t="s">
        <v>92</v>
      </c>
      <c r="BO21" s="62" t="s">
        <v>92</v>
      </c>
      <c r="BP21" s="62" t="s">
        <v>92</v>
      </c>
      <c r="BQ21" s="62" t="s">
        <v>92</v>
      </c>
      <c r="BR21" s="62" t="s">
        <v>92</v>
      </c>
      <c r="BS21" s="62" t="s">
        <v>92</v>
      </c>
      <c r="BT21" s="62" t="s">
        <v>92</v>
      </c>
      <c r="BU21" s="62" t="s">
        <v>92</v>
      </c>
      <c r="BV21" s="62" t="s">
        <v>92</v>
      </c>
      <c r="BW21" s="62" t="s">
        <v>92</v>
      </c>
      <c r="BX21" s="62" t="s">
        <v>92</v>
      </c>
      <c r="BY21" s="62" t="s">
        <v>92</v>
      </c>
      <c r="BZ21" s="62" t="s">
        <v>92</v>
      </c>
      <c r="CA21" s="62" t="s">
        <v>92</v>
      </c>
      <c r="CB21" s="62" t="s">
        <v>92</v>
      </c>
      <c r="CC21" s="62" t="s">
        <v>92</v>
      </c>
      <c r="CD21" s="62" t="s">
        <v>92</v>
      </c>
      <c r="CE21" s="62" t="s">
        <v>92</v>
      </c>
      <c r="CF21" s="62" t="s">
        <v>92</v>
      </c>
      <c r="CG21" s="62" t="s">
        <v>92</v>
      </c>
      <c r="CH21" s="62" t="s">
        <v>92</v>
      </c>
      <c r="CI21" s="62" t="s">
        <v>92</v>
      </c>
      <c r="CJ21" s="62" t="s">
        <v>92</v>
      </c>
      <c r="CK21" s="62" t="s">
        <v>92</v>
      </c>
      <c r="CL21" s="62" t="s">
        <v>92</v>
      </c>
      <c r="CM21" s="62" t="s">
        <v>92</v>
      </c>
      <c r="CN21" s="62" t="s">
        <v>92</v>
      </c>
      <c r="CO21" s="62" t="s">
        <v>92</v>
      </c>
      <c r="CP21" s="62" t="s">
        <v>92</v>
      </c>
      <c r="CQ21" s="62" t="s">
        <v>92</v>
      </c>
      <c r="CR21" s="62" t="s">
        <v>92</v>
      </c>
      <c r="CS21" s="62" t="s">
        <v>92</v>
      </c>
      <c r="CT21" s="62" t="s">
        <v>92</v>
      </c>
      <c r="CU21" s="62" t="s">
        <v>92</v>
      </c>
      <c r="CV21" s="62" t="s">
        <v>92</v>
      </c>
      <c r="CW21" s="62" t="s">
        <v>92</v>
      </c>
      <c r="CX21" s="62" t="s">
        <v>92</v>
      </c>
      <c r="CY21" s="62" t="s">
        <v>92</v>
      </c>
      <c r="CZ21" s="62" t="s">
        <v>92</v>
      </c>
      <c r="DA21" s="62" t="s">
        <v>92</v>
      </c>
      <c r="DB21" s="62" t="s">
        <v>92</v>
      </c>
      <c r="DC21" s="62" t="s">
        <v>92</v>
      </c>
      <c r="DD21" s="62" t="s">
        <v>92</v>
      </c>
      <c r="DE21" s="62" t="s">
        <v>92</v>
      </c>
      <c r="DF21" s="62" t="s">
        <v>92</v>
      </c>
      <c r="DG21" s="62" t="s">
        <v>92</v>
      </c>
      <c r="DH21" s="62" t="s">
        <v>92</v>
      </c>
      <c r="DI21" s="62" t="s">
        <v>92</v>
      </c>
    </row>
    <row r="22" spans="2:113" x14ac:dyDescent="0.2">
      <c r="B22" s="71" t="s">
        <v>250</v>
      </c>
      <c r="C22" s="71" t="s">
        <v>251</v>
      </c>
      <c r="D22" s="73" t="str">
        <f t="shared" si="3"/>
        <v xml:space="preserve">                                                                          </v>
      </c>
      <c r="E22" s="70">
        <v>0</v>
      </c>
      <c r="F22" s="70"/>
      <c r="G22" s="70"/>
      <c r="H22" s="70"/>
      <c r="I22" s="70">
        <v>0</v>
      </c>
      <c r="J22" s="70">
        <v>0</v>
      </c>
      <c r="K22" s="70">
        <v>0</v>
      </c>
      <c r="L22" s="70">
        <v>0</v>
      </c>
      <c r="M22" s="70">
        <v>0</v>
      </c>
      <c r="N22" s="70">
        <v>0</v>
      </c>
      <c r="O22" s="70">
        <v>0</v>
      </c>
      <c r="P22" s="70">
        <v>0</v>
      </c>
      <c r="Q22" s="70">
        <v>0</v>
      </c>
      <c r="R22" s="70">
        <v>0</v>
      </c>
      <c r="S22" s="70">
        <v>0</v>
      </c>
      <c r="T22" s="70">
        <v>0</v>
      </c>
      <c r="U22" s="70">
        <v>0</v>
      </c>
      <c r="V22" s="70">
        <v>0</v>
      </c>
      <c r="W22" s="70">
        <v>0</v>
      </c>
      <c r="X22" s="25">
        <f t="shared" si="0"/>
        <v>0</v>
      </c>
      <c r="Y22" s="240"/>
      <c r="AD22" s="74">
        <v>200</v>
      </c>
      <c r="AE22" s="74">
        <v>211</v>
      </c>
      <c r="AF22" s="70" t="e">
        <f>+SUMIFS(#REF!,#REF!,$AE22)</f>
        <v>#REF!</v>
      </c>
      <c r="AG22" s="70" t="e">
        <f t="shared" si="1"/>
        <v>#REF!</v>
      </c>
      <c r="AI22" s="70" t="e">
        <f>SUMIFS(#REF!,#REF!,$AE22)</f>
        <v>#REF!</v>
      </c>
      <c r="AJ22" s="70" t="e">
        <f t="shared" si="2"/>
        <v>#REF!</v>
      </c>
      <c r="AM22" s="62" t="s">
        <v>92</v>
      </c>
      <c r="AN22" s="62" t="s">
        <v>92</v>
      </c>
      <c r="AO22" s="62" t="s">
        <v>92</v>
      </c>
      <c r="AP22" s="62" t="s">
        <v>92</v>
      </c>
      <c r="AQ22" s="62" t="s">
        <v>92</v>
      </c>
      <c r="AR22" s="62" t="s">
        <v>92</v>
      </c>
      <c r="AS22" s="62" t="s">
        <v>92</v>
      </c>
      <c r="AT22" s="62" t="s">
        <v>92</v>
      </c>
      <c r="AU22" s="62" t="s">
        <v>92</v>
      </c>
      <c r="AV22" s="62" t="s">
        <v>92</v>
      </c>
      <c r="AW22" s="62" t="s">
        <v>92</v>
      </c>
      <c r="AX22" s="62" t="s">
        <v>92</v>
      </c>
      <c r="AY22" s="62" t="s">
        <v>92</v>
      </c>
      <c r="AZ22" s="62" t="s">
        <v>92</v>
      </c>
      <c r="BA22" s="62" t="s">
        <v>92</v>
      </c>
      <c r="BB22" s="62" t="s">
        <v>92</v>
      </c>
      <c r="BC22" s="62" t="s">
        <v>92</v>
      </c>
      <c r="BD22" s="62" t="s">
        <v>92</v>
      </c>
      <c r="BE22" s="62" t="s">
        <v>92</v>
      </c>
      <c r="BF22" s="62" t="s">
        <v>92</v>
      </c>
      <c r="BG22" s="62" t="s">
        <v>92</v>
      </c>
      <c r="BH22" s="62" t="s">
        <v>92</v>
      </c>
      <c r="BI22" s="62" t="s">
        <v>92</v>
      </c>
      <c r="BJ22" s="62" t="s">
        <v>92</v>
      </c>
      <c r="BK22" s="62" t="s">
        <v>92</v>
      </c>
      <c r="BL22" s="62" t="s">
        <v>92</v>
      </c>
      <c r="BM22" s="62" t="s">
        <v>92</v>
      </c>
      <c r="BN22" s="62" t="s">
        <v>92</v>
      </c>
      <c r="BO22" s="62" t="s">
        <v>92</v>
      </c>
      <c r="BP22" s="62" t="s">
        <v>92</v>
      </c>
      <c r="BQ22" s="62" t="s">
        <v>92</v>
      </c>
      <c r="BR22" s="62" t="s">
        <v>92</v>
      </c>
      <c r="BS22" s="62" t="s">
        <v>92</v>
      </c>
      <c r="BT22" s="62" t="s">
        <v>92</v>
      </c>
      <c r="BU22" s="62" t="s">
        <v>92</v>
      </c>
      <c r="BV22" s="62" t="s">
        <v>92</v>
      </c>
      <c r="BW22" s="62" t="s">
        <v>92</v>
      </c>
      <c r="BX22" s="62" t="s">
        <v>92</v>
      </c>
      <c r="BY22" s="62" t="s">
        <v>92</v>
      </c>
      <c r="BZ22" s="62" t="s">
        <v>92</v>
      </c>
      <c r="CA22" s="62" t="s">
        <v>92</v>
      </c>
      <c r="CB22" s="62" t="s">
        <v>92</v>
      </c>
      <c r="CC22" s="62" t="s">
        <v>92</v>
      </c>
      <c r="CD22" s="62" t="s">
        <v>92</v>
      </c>
      <c r="CE22" s="62" t="s">
        <v>92</v>
      </c>
      <c r="CF22" s="62" t="s">
        <v>92</v>
      </c>
      <c r="CG22" s="62" t="s">
        <v>92</v>
      </c>
      <c r="CH22" s="62" t="s">
        <v>92</v>
      </c>
      <c r="CI22" s="62" t="s">
        <v>92</v>
      </c>
      <c r="CJ22" s="62" t="s">
        <v>92</v>
      </c>
      <c r="CK22" s="62" t="s">
        <v>92</v>
      </c>
      <c r="CL22" s="62" t="s">
        <v>92</v>
      </c>
      <c r="CM22" s="62" t="s">
        <v>92</v>
      </c>
      <c r="CN22" s="62" t="s">
        <v>92</v>
      </c>
      <c r="CO22" s="62" t="s">
        <v>92</v>
      </c>
      <c r="CP22" s="62" t="s">
        <v>92</v>
      </c>
      <c r="CQ22" s="62" t="s">
        <v>92</v>
      </c>
      <c r="CR22" s="62" t="s">
        <v>92</v>
      </c>
      <c r="CS22" s="62" t="s">
        <v>92</v>
      </c>
      <c r="CT22" s="62" t="s">
        <v>92</v>
      </c>
      <c r="CU22" s="62" t="s">
        <v>92</v>
      </c>
      <c r="CV22" s="62" t="s">
        <v>92</v>
      </c>
      <c r="CW22" s="62" t="s">
        <v>92</v>
      </c>
      <c r="CX22" s="62" t="s">
        <v>92</v>
      </c>
      <c r="CY22" s="62" t="s">
        <v>92</v>
      </c>
      <c r="CZ22" s="62" t="s">
        <v>92</v>
      </c>
      <c r="DA22" s="62" t="s">
        <v>92</v>
      </c>
      <c r="DB22" s="62" t="s">
        <v>92</v>
      </c>
      <c r="DC22" s="62" t="s">
        <v>92</v>
      </c>
      <c r="DD22" s="62" t="s">
        <v>92</v>
      </c>
      <c r="DE22" s="62" t="s">
        <v>92</v>
      </c>
      <c r="DF22" s="62" t="s">
        <v>92</v>
      </c>
      <c r="DG22" s="62" t="s">
        <v>92</v>
      </c>
      <c r="DH22" s="62" t="s">
        <v>92</v>
      </c>
      <c r="DI22" s="62" t="s">
        <v>92</v>
      </c>
    </row>
    <row r="23" spans="2:113" x14ac:dyDescent="0.2">
      <c r="B23" s="71" t="s">
        <v>252</v>
      </c>
      <c r="C23" s="71" t="s">
        <v>253</v>
      </c>
      <c r="D23" s="73" t="str">
        <f t="shared" si="3"/>
        <v xml:space="preserve">                                                                          </v>
      </c>
      <c r="E23" s="70">
        <v>0</v>
      </c>
      <c r="F23" s="70"/>
      <c r="G23" s="70"/>
      <c r="H23" s="70"/>
      <c r="I23" s="70">
        <v>0</v>
      </c>
      <c r="J23" s="70">
        <v>0</v>
      </c>
      <c r="K23" s="70">
        <v>0</v>
      </c>
      <c r="L23" s="70">
        <v>0</v>
      </c>
      <c r="M23" s="70">
        <v>0</v>
      </c>
      <c r="N23" s="70">
        <v>0</v>
      </c>
      <c r="O23" s="70">
        <v>0</v>
      </c>
      <c r="P23" s="70">
        <v>0</v>
      </c>
      <c r="Q23" s="70">
        <v>0</v>
      </c>
      <c r="R23" s="70">
        <v>0</v>
      </c>
      <c r="S23" s="70">
        <v>0</v>
      </c>
      <c r="T23" s="70">
        <v>0</v>
      </c>
      <c r="U23" s="70">
        <v>0</v>
      </c>
      <c r="V23" s="70">
        <v>0</v>
      </c>
      <c r="W23" s="70">
        <v>0</v>
      </c>
      <c r="X23" s="25">
        <f t="shared" si="0"/>
        <v>0</v>
      </c>
      <c r="Y23" s="240"/>
      <c r="AD23" s="74">
        <v>200</v>
      </c>
      <c r="AE23" s="74">
        <v>212</v>
      </c>
      <c r="AF23" s="70" t="e">
        <f>+SUMIFS(#REF!,#REF!,$AE23)</f>
        <v>#REF!</v>
      </c>
      <c r="AG23" s="70" t="e">
        <f t="shared" si="1"/>
        <v>#REF!</v>
      </c>
      <c r="AI23" s="70" t="e">
        <f>SUMIFS(#REF!,#REF!,$AE23)</f>
        <v>#REF!</v>
      </c>
      <c r="AJ23" s="70" t="e">
        <f t="shared" si="2"/>
        <v>#REF!</v>
      </c>
      <c r="AM23" s="62" t="s">
        <v>92</v>
      </c>
      <c r="AN23" s="62" t="s">
        <v>92</v>
      </c>
      <c r="AO23" s="62" t="s">
        <v>92</v>
      </c>
      <c r="AP23" s="62" t="s">
        <v>92</v>
      </c>
      <c r="AQ23" s="62" t="s">
        <v>92</v>
      </c>
      <c r="AR23" s="62" t="s">
        <v>92</v>
      </c>
      <c r="AS23" s="62" t="s">
        <v>92</v>
      </c>
      <c r="AT23" s="62" t="s">
        <v>92</v>
      </c>
      <c r="AU23" s="62" t="s">
        <v>92</v>
      </c>
      <c r="AV23" s="62" t="s">
        <v>92</v>
      </c>
      <c r="AW23" s="62" t="s">
        <v>92</v>
      </c>
      <c r="AX23" s="62" t="s">
        <v>92</v>
      </c>
      <c r="AY23" s="62" t="s">
        <v>92</v>
      </c>
      <c r="AZ23" s="62" t="s">
        <v>92</v>
      </c>
      <c r="BA23" s="62" t="s">
        <v>92</v>
      </c>
      <c r="BB23" s="62" t="s">
        <v>92</v>
      </c>
      <c r="BC23" s="62" t="s">
        <v>92</v>
      </c>
      <c r="BD23" s="62" t="s">
        <v>92</v>
      </c>
      <c r="BE23" s="62" t="s">
        <v>92</v>
      </c>
      <c r="BF23" s="62" t="s">
        <v>92</v>
      </c>
      <c r="BG23" s="62" t="s">
        <v>92</v>
      </c>
      <c r="BH23" s="62" t="s">
        <v>92</v>
      </c>
      <c r="BI23" s="62" t="s">
        <v>92</v>
      </c>
      <c r="BJ23" s="62" t="s">
        <v>92</v>
      </c>
      <c r="BK23" s="62" t="s">
        <v>92</v>
      </c>
      <c r="BL23" s="62" t="s">
        <v>92</v>
      </c>
      <c r="BM23" s="62" t="s">
        <v>92</v>
      </c>
      <c r="BN23" s="62" t="s">
        <v>92</v>
      </c>
      <c r="BO23" s="62" t="s">
        <v>92</v>
      </c>
      <c r="BP23" s="62" t="s">
        <v>92</v>
      </c>
      <c r="BQ23" s="62" t="s">
        <v>92</v>
      </c>
      <c r="BR23" s="62" t="s">
        <v>92</v>
      </c>
      <c r="BS23" s="62" t="s">
        <v>92</v>
      </c>
      <c r="BT23" s="62" t="s">
        <v>92</v>
      </c>
      <c r="BU23" s="62" t="s">
        <v>92</v>
      </c>
      <c r="BV23" s="62" t="s">
        <v>92</v>
      </c>
      <c r="BW23" s="62" t="s">
        <v>92</v>
      </c>
      <c r="BX23" s="62" t="s">
        <v>92</v>
      </c>
      <c r="BY23" s="62" t="s">
        <v>92</v>
      </c>
      <c r="BZ23" s="62" t="s">
        <v>92</v>
      </c>
      <c r="CA23" s="62" t="s">
        <v>92</v>
      </c>
      <c r="CB23" s="62" t="s">
        <v>92</v>
      </c>
      <c r="CC23" s="62" t="s">
        <v>92</v>
      </c>
      <c r="CD23" s="62" t="s">
        <v>92</v>
      </c>
      <c r="CE23" s="62" t="s">
        <v>92</v>
      </c>
      <c r="CF23" s="62" t="s">
        <v>92</v>
      </c>
      <c r="CG23" s="62" t="s">
        <v>92</v>
      </c>
      <c r="CH23" s="62" t="s">
        <v>92</v>
      </c>
      <c r="CI23" s="62" t="s">
        <v>92</v>
      </c>
      <c r="CJ23" s="62" t="s">
        <v>92</v>
      </c>
      <c r="CK23" s="62" t="s">
        <v>92</v>
      </c>
      <c r="CL23" s="62" t="s">
        <v>92</v>
      </c>
      <c r="CM23" s="62" t="s">
        <v>92</v>
      </c>
      <c r="CN23" s="62" t="s">
        <v>92</v>
      </c>
      <c r="CO23" s="62" t="s">
        <v>92</v>
      </c>
      <c r="CP23" s="62" t="s">
        <v>92</v>
      </c>
      <c r="CQ23" s="62" t="s">
        <v>92</v>
      </c>
      <c r="CR23" s="62" t="s">
        <v>92</v>
      </c>
      <c r="CS23" s="62" t="s">
        <v>92</v>
      </c>
      <c r="CT23" s="62" t="s">
        <v>92</v>
      </c>
      <c r="CU23" s="62" t="s">
        <v>92</v>
      </c>
      <c r="CV23" s="62" t="s">
        <v>92</v>
      </c>
      <c r="CW23" s="62" t="s">
        <v>92</v>
      </c>
      <c r="CX23" s="62" t="s">
        <v>92</v>
      </c>
      <c r="CY23" s="62" t="s">
        <v>92</v>
      </c>
      <c r="CZ23" s="62" t="s">
        <v>92</v>
      </c>
      <c r="DA23" s="62" t="s">
        <v>92</v>
      </c>
      <c r="DB23" s="62" t="s">
        <v>92</v>
      </c>
      <c r="DC23" s="62" t="s">
        <v>92</v>
      </c>
      <c r="DD23" s="62" t="s">
        <v>92</v>
      </c>
      <c r="DE23" s="62" t="s">
        <v>92</v>
      </c>
      <c r="DF23" s="62" t="s">
        <v>92</v>
      </c>
      <c r="DG23" s="62" t="s">
        <v>92</v>
      </c>
      <c r="DH23" s="62" t="s">
        <v>92</v>
      </c>
      <c r="DI23" s="62" t="s">
        <v>92</v>
      </c>
    </row>
    <row r="24" spans="2:113" x14ac:dyDescent="0.2">
      <c r="B24" s="71" t="s">
        <v>254</v>
      </c>
      <c r="C24" s="77" t="s">
        <v>255</v>
      </c>
      <c r="D24" s="73" t="str">
        <f t="shared" si="3"/>
        <v xml:space="preserve">                                                                          </v>
      </c>
      <c r="E24" s="70">
        <v>0</v>
      </c>
      <c r="F24" s="70"/>
      <c r="G24" s="70"/>
      <c r="H24" s="70"/>
      <c r="I24" s="70">
        <v>0</v>
      </c>
      <c r="J24" s="70">
        <v>0</v>
      </c>
      <c r="K24" s="70">
        <v>0</v>
      </c>
      <c r="L24" s="70">
        <v>0</v>
      </c>
      <c r="M24" s="70">
        <v>0</v>
      </c>
      <c r="N24" s="70">
        <v>0</v>
      </c>
      <c r="O24" s="70">
        <v>0</v>
      </c>
      <c r="P24" s="70">
        <v>0</v>
      </c>
      <c r="Q24" s="70">
        <v>0</v>
      </c>
      <c r="R24" s="70">
        <v>0</v>
      </c>
      <c r="S24" s="70">
        <v>0</v>
      </c>
      <c r="T24" s="70">
        <v>0</v>
      </c>
      <c r="U24" s="70">
        <v>0</v>
      </c>
      <c r="V24" s="70">
        <v>0</v>
      </c>
      <c r="W24" s="70">
        <v>0</v>
      </c>
      <c r="X24" s="25">
        <f t="shared" si="0"/>
        <v>0</v>
      </c>
      <c r="Y24" s="240"/>
      <c r="AD24" s="74">
        <v>200</v>
      </c>
      <c r="AE24" s="74">
        <v>213</v>
      </c>
      <c r="AF24" s="70" t="e">
        <f>+SUMIFS(#REF!,#REF!,$AE24)</f>
        <v>#REF!</v>
      </c>
      <c r="AG24" s="70" t="e">
        <f t="shared" si="1"/>
        <v>#REF!</v>
      </c>
      <c r="AI24" s="70" t="e">
        <f>SUMIFS(#REF!,#REF!,$AE24)</f>
        <v>#REF!</v>
      </c>
      <c r="AJ24" s="70" t="e">
        <f t="shared" si="2"/>
        <v>#REF!</v>
      </c>
      <c r="AM24" s="62" t="s">
        <v>92</v>
      </c>
      <c r="AN24" s="62" t="s">
        <v>92</v>
      </c>
      <c r="AO24" s="62" t="s">
        <v>92</v>
      </c>
      <c r="AP24" s="62" t="s">
        <v>92</v>
      </c>
      <c r="AQ24" s="62" t="s">
        <v>92</v>
      </c>
      <c r="AR24" s="62" t="s">
        <v>92</v>
      </c>
      <c r="AS24" s="62" t="s">
        <v>92</v>
      </c>
      <c r="AT24" s="62" t="s">
        <v>92</v>
      </c>
      <c r="AU24" s="62" t="s">
        <v>92</v>
      </c>
      <c r="AV24" s="62" t="s">
        <v>92</v>
      </c>
      <c r="AW24" s="62" t="s">
        <v>92</v>
      </c>
      <c r="AX24" s="62" t="s">
        <v>92</v>
      </c>
      <c r="AY24" s="62" t="s">
        <v>92</v>
      </c>
      <c r="AZ24" s="62" t="s">
        <v>92</v>
      </c>
      <c r="BA24" s="62" t="s">
        <v>92</v>
      </c>
      <c r="BB24" s="62" t="s">
        <v>92</v>
      </c>
      <c r="BC24" s="62" t="s">
        <v>92</v>
      </c>
      <c r="BD24" s="62" t="s">
        <v>92</v>
      </c>
      <c r="BE24" s="62" t="s">
        <v>92</v>
      </c>
      <c r="BF24" s="62" t="s">
        <v>92</v>
      </c>
      <c r="BG24" s="62" t="s">
        <v>92</v>
      </c>
      <c r="BH24" s="62" t="s">
        <v>92</v>
      </c>
      <c r="BI24" s="62" t="s">
        <v>92</v>
      </c>
      <c r="BJ24" s="62" t="s">
        <v>92</v>
      </c>
      <c r="BK24" s="62" t="s">
        <v>92</v>
      </c>
      <c r="BL24" s="62" t="s">
        <v>92</v>
      </c>
      <c r="BM24" s="62" t="s">
        <v>92</v>
      </c>
      <c r="BN24" s="62" t="s">
        <v>92</v>
      </c>
      <c r="BO24" s="62" t="s">
        <v>92</v>
      </c>
      <c r="BP24" s="62" t="s">
        <v>92</v>
      </c>
      <c r="BQ24" s="62" t="s">
        <v>92</v>
      </c>
      <c r="BR24" s="62" t="s">
        <v>92</v>
      </c>
      <c r="BS24" s="62" t="s">
        <v>92</v>
      </c>
      <c r="BT24" s="62" t="s">
        <v>92</v>
      </c>
      <c r="BU24" s="62" t="s">
        <v>92</v>
      </c>
      <c r="BV24" s="62" t="s">
        <v>92</v>
      </c>
      <c r="BW24" s="62" t="s">
        <v>92</v>
      </c>
      <c r="BX24" s="62" t="s">
        <v>92</v>
      </c>
      <c r="BY24" s="62" t="s">
        <v>92</v>
      </c>
      <c r="BZ24" s="62" t="s">
        <v>92</v>
      </c>
      <c r="CA24" s="62" t="s">
        <v>92</v>
      </c>
      <c r="CB24" s="62" t="s">
        <v>92</v>
      </c>
      <c r="CC24" s="62" t="s">
        <v>92</v>
      </c>
      <c r="CD24" s="62" t="s">
        <v>92</v>
      </c>
      <c r="CE24" s="62" t="s">
        <v>92</v>
      </c>
      <c r="CF24" s="62" t="s">
        <v>92</v>
      </c>
      <c r="CG24" s="62" t="s">
        <v>92</v>
      </c>
      <c r="CH24" s="62" t="s">
        <v>92</v>
      </c>
      <c r="CI24" s="62" t="s">
        <v>92</v>
      </c>
      <c r="CJ24" s="62" t="s">
        <v>92</v>
      </c>
      <c r="CK24" s="62" t="s">
        <v>92</v>
      </c>
      <c r="CL24" s="62" t="s">
        <v>92</v>
      </c>
      <c r="CM24" s="62" t="s">
        <v>92</v>
      </c>
      <c r="CN24" s="62" t="s">
        <v>92</v>
      </c>
      <c r="CO24" s="62" t="s">
        <v>92</v>
      </c>
      <c r="CP24" s="62" t="s">
        <v>92</v>
      </c>
      <c r="CQ24" s="62" t="s">
        <v>92</v>
      </c>
      <c r="CR24" s="62" t="s">
        <v>92</v>
      </c>
      <c r="CS24" s="62" t="s">
        <v>92</v>
      </c>
      <c r="CT24" s="62" t="s">
        <v>92</v>
      </c>
      <c r="CU24" s="62" t="s">
        <v>92</v>
      </c>
      <c r="CV24" s="62" t="s">
        <v>92</v>
      </c>
      <c r="CW24" s="62" t="s">
        <v>92</v>
      </c>
      <c r="CX24" s="62" t="s">
        <v>92</v>
      </c>
      <c r="CY24" s="62" t="s">
        <v>92</v>
      </c>
      <c r="CZ24" s="62" t="s">
        <v>92</v>
      </c>
      <c r="DA24" s="62" t="s">
        <v>92</v>
      </c>
      <c r="DB24" s="62" t="s">
        <v>92</v>
      </c>
      <c r="DC24" s="62" t="s">
        <v>92</v>
      </c>
      <c r="DD24" s="62" t="s">
        <v>92</v>
      </c>
      <c r="DE24" s="62" t="s">
        <v>92</v>
      </c>
      <c r="DF24" s="62" t="s">
        <v>92</v>
      </c>
      <c r="DG24" s="62" t="s">
        <v>92</v>
      </c>
      <c r="DH24" s="62" t="s">
        <v>92</v>
      </c>
      <c r="DI24" s="62" t="s">
        <v>92</v>
      </c>
    </row>
    <row r="25" spans="2:113" x14ac:dyDescent="0.2">
      <c r="B25" s="71" t="s">
        <v>256</v>
      </c>
      <c r="C25" s="71" t="s">
        <v>257</v>
      </c>
      <c r="D25" s="73" t="str">
        <f t="shared" si="3"/>
        <v xml:space="preserve">                                                                          </v>
      </c>
      <c r="E25" s="70">
        <v>0</v>
      </c>
      <c r="F25" s="70"/>
      <c r="G25" s="70"/>
      <c r="H25" s="70"/>
      <c r="I25" s="70">
        <v>0</v>
      </c>
      <c r="J25" s="70">
        <v>0</v>
      </c>
      <c r="K25" s="70">
        <v>0</v>
      </c>
      <c r="L25" s="70">
        <v>0</v>
      </c>
      <c r="M25" s="70">
        <v>0</v>
      </c>
      <c r="N25" s="70">
        <v>0</v>
      </c>
      <c r="O25" s="70">
        <v>0</v>
      </c>
      <c r="P25" s="70">
        <v>0</v>
      </c>
      <c r="Q25" s="70">
        <v>0</v>
      </c>
      <c r="R25" s="70">
        <v>0</v>
      </c>
      <c r="S25" s="70">
        <v>0</v>
      </c>
      <c r="T25" s="70">
        <v>0</v>
      </c>
      <c r="U25" s="70">
        <v>0</v>
      </c>
      <c r="V25" s="70">
        <v>0</v>
      </c>
      <c r="W25" s="70">
        <v>0</v>
      </c>
      <c r="X25" s="25">
        <f t="shared" si="0"/>
        <v>0</v>
      </c>
      <c r="Y25" s="240"/>
      <c r="AD25" s="74">
        <v>200</v>
      </c>
      <c r="AE25" s="74">
        <v>214</v>
      </c>
      <c r="AF25" s="70" t="e">
        <f>+SUMIFS(#REF!,#REF!,$AE25)</f>
        <v>#REF!</v>
      </c>
      <c r="AG25" s="70" t="e">
        <f t="shared" si="1"/>
        <v>#REF!</v>
      </c>
      <c r="AI25" s="70" t="e">
        <f>SUMIFS(#REF!,#REF!,$AE25)</f>
        <v>#REF!</v>
      </c>
      <c r="AJ25" s="70" t="e">
        <f t="shared" si="2"/>
        <v>#REF!</v>
      </c>
      <c r="AM25" s="62" t="s">
        <v>92</v>
      </c>
      <c r="AN25" s="62" t="s">
        <v>92</v>
      </c>
      <c r="AO25" s="62" t="s">
        <v>92</v>
      </c>
      <c r="AP25" s="62" t="s">
        <v>92</v>
      </c>
      <c r="AQ25" s="62" t="s">
        <v>92</v>
      </c>
      <c r="AR25" s="62" t="s">
        <v>92</v>
      </c>
      <c r="AS25" s="62" t="s">
        <v>92</v>
      </c>
      <c r="AT25" s="62" t="s">
        <v>92</v>
      </c>
      <c r="AU25" s="62" t="s">
        <v>92</v>
      </c>
      <c r="AV25" s="62" t="s">
        <v>92</v>
      </c>
      <c r="AW25" s="62" t="s">
        <v>92</v>
      </c>
      <c r="AX25" s="62" t="s">
        <v>92</v>
      </c>
      <c r="AY25" s="62" t="s">
        <v>92</v>
      </c>
      <c r="AZ25" s="62" t="s">
        <v>92</v>
      </c>
      <c r="BA25" s="62" t="s">
        <v>92</v>
      </c>
      <c r="BB25" s="62" t="s">
        <v>92</v>
      </c>
      <c r="BC25" s="62" t="s">
        <v>92</v>
      </c>
      <c r="BD25" s="62" t="s">
        <v>92</v>
      </c>
      <c r="BE25" s="62" t="s">
        <v>92</v>
      </c>
      <c r="BF25" s="62" t="s">
        <v>92</v>
      </c>
      <c r="BG25" s="62" t="s">
        <v>92</v>
      </c>
      <c r="BH25" s="62" t="s">
        <v>92</v>
      </c>
      <c r="BI25" s="62" t="s">
        <v>92</v>
      </c>
      <c r="BJ25" s="62" t="s">
        <v>92</v>
      </c>
      <c r="BK25" s="62" t="s">
        <v>92</v>
      </c>
      <c r="BL25" s="62" t="s">
        <v>92</v>
      </c>
      <c r="BM25" s="62" t="s">
        <v>92</v>
      </c>
      <c r="BN25" s="62" t="s">
        <v>92</v>
      </c>
      <c r="BO25" s="62" t="s">
        <v>92</v>
      </c>
      <c r="BP25" s="62" t="s">
        <v>92</v>
      </c>
      <c r="BQ25" s="62" t="s">
        <v>92</v>
      </c>
      <c r="BR25" s="62" t="s">
        <v>92</v>
      </c>
      <c r="BS25" s="62" t="s">
        <v>92</v>
      </c>
      <c r="BT25" s="62" t="s">
        <v>92</v>
      </c>
      <c r="BU25" s="62" t="s">
        <v>92</v>
      </c>
      <c r="BV25" s="62" t="s">
        <v>92</v>
      </c>
      <c r="BW25" s="62" t="s">
        <v>92</v>
      </c>
      <c r="BX25" s="62" t="s">
        <v>92</v>
      </c>
      <c r="BY25" s="62" t="s">
        <v>92</v>
      </c>
      <c r="BZ25" s="62" t="s">
        <v>92</v>
      </c>
      <c r="CA25" s="62" t="s">
        <v>92</v>
      </c>
      <c r="CB25" s="62" t="s">
        <v>92</v>
      </c>
      <c r="CC25" s="62" t="s">
        <v>92</v>
      </c>
      <c r="CD25" s="62" t="s">
        <v>92</v>
      </c>
      <c r="CE25" s="62" t="s">
        <v>92</v>
      </c>
      <c r="CF25" s="62" t="s">
        <v>92</v>
      </c>
      <c r="CG25" s="62" t="s">
        <v>92</v>
      </c>
      <c r="CH25" s="62" t="s">
        <v>92</v>
      </c>
      <c r="CI25" s="62" t="s">
        <v>92</v>
      </c>
      <c r="CJ25" s="62" t="s">
        <v>92</v>
      </c>
      <c r="CK25" s="62" t="s">
        <v>92</v>
      </c>
      <c r="CL25" s="62" t="s">
        <v>92</v>
      </c>
      <c r="CM25" s="62" t="s">
        <v>92</v>
      </c>
      <c r="CN25" s="62" t="s">
        <v>92</v>
      </c>
      <c r="CO25" s="62" t="s">
        <v>92</v>
      </c>
      <c r="CP25" s="62" t="s">
        <v>92</v>
      </c>
      <c r="CQ25" s="62" t="s">
        <v>92</v>
      </c>
      <c r="CR25" s="62" t="s">
        <v>92</v>
      </c>
      <c r="CS25" s="62" t="s">
        <v>92</v>
      </c>
      <c r="CT25" s="62" t="s">
        <v>92</v>
      </c>
      <c r="CU25" s="62" t="s">
        <v>92</v>
      </c>
      <c r="CV25" s="62" t="s">
        <v>92</v>
      </c>
      <c r="CW25" s="62" t="s">
        <v>92</v>
      </c>
      <c r="CX25" s="62" t="s">
        <v>92</v>
      </c>
      <c r="CY25" s="62" t="s">
        <v>92</v>
      </c>
      <c r="CZ25" s="62" t="s">
        <v>92</v>
      </c>
      <c r="DA25" s="62" t="s">
        <v>92</v>
      </c>
      <c r="DB25" s="62" t="s">
        <v>92</v>
      </c>
      <c r="DC25" s="62" t="s">
        <v>92</v>
      </c>
      <c r="DD25" s="62" t="s">
        <v>92</v>
      </c>
      <c r="DE25" s="62" t="s">
        <v>92</v>
      </c>
      <c r="DF25" s="62" t="s">
        <v>92</v>
      </c>
      <c r="DG25" s="62" t="s">
        <v>92</v>
      </c>
      <c r="DH25" s="62" t="s">
        <v>92</v>
      </c>
      <c r="DI25" s="62" t="s">
        <v>92</v>
      </c>
    </row>
    <row r="26" spans="2:113" x14ac:dyDescent="0.2">
      <c r="B26" s="63" t="s">
        <v>97</v>
      </c>
      <c r="C26" s="64" t="s">
        <v>258</v>
      </c>
      <c r="D26" s="65"/>
      <c r="E26" s="66">
        <v>0</v>
      </c>
      <c r="F26" s="66"/>
      <c r="G26" s="66"/>
      <c r="H26" s="66"/>
      <c r="I26" s="66">
        <v>0</v>
      </c>
      <c r="J26" s="66">
        <v>0</v>
      </c>
      <c r="K26" s="66">
        <v>0</v>
      </c>
      <c r="L26" s="66">
        <v>0</v>
      </c>
      <c r="M26" s="66">
        <v>0</v>
      </c>
      <c r="N26" s="66">
        <v>0</v>
      </c>
      <c r="O26" s="66">
        <v>0</v>
      </c>
      <c r="P26" s="66">
        <v>0</v>
      </c>
      <c r="Q26" s="66">
        <v>0</v>
      </c>
      <c r="R26" s="66">
        <v>0</v>
      </c>
      <c r="S26" s="66">
        <v>0</v>
      </c>
      <c r="T26" s="66">
        <v>0</v>
      </c>
      <c r="U26" s="66">
        <v>0</v>
      </c>
      <c r="V26" s="66">
        <v>0</v>
      </c>
      <c r="W26" s="66">
        <v>0</v>
      </c>
      <c r="X26" s="67">
        <f t="shared" si="0"/>
        <v>0</v>
      </c>
      <c r="Y26" s="240"/>
      <c r="AD26" s="69">
        <v>300</v>
      </c>
      <c r="AE26" s="69">
        <v>300</v>
      </c>
      <c r="AF26" s="70" t="e">
        <f>+SUMIFS(#REF!,#REF!,$AE26)</f>
        <v>#REF!</v>
      </c>
      <c r="AG26" s="70" t="e">
        <f t="shared" si="1"/>
        <v>#REF!</v>
      </c>
      <c r="AI26" s="70" t="e">
        <f>SUMIFS(#REF!,#REF!,$AE26)</f>
        <v>#REF!</v>
      </c>
      <c r="AJ26" s="70" t="e">
        <f t="shared" si="2"/>
        <v>#REF!</v>
      </c>
      <c r="AM26" s="62" t="s">
        <v>92</v>
      </c>
      <c r="AN26" s="62" t="s">
        <v>92</v>
      </c>
      <c r="AO26" s="62" t="s">
        <v>92</v>
      </c>
      <c r="AP26" s="62" t="s">
        <v>92</v>
      </c>
      <c r="AQ26" s="62" t="s">
        <v>92</v>
      </c>
      <c r="AR26" s="62" t="s">
        <v>92</v>
      </c>
      <c r="AS26" s="62" t="s">
        <v>92</v>
      </c>
      <c r="AT26" s="62" t="s">
        <v>92</v>
      </c>
      <c r="AU26" s="62" t="s">
        <v>92</v>
      </c>
      <c r="AV26" s="62" t="s">
        <v>92</v>
      </c>
      <c r="AW26" s="62" t="s">
        <v>92</v>
      </c>
      <c r="AX26" s="62" t="s">
        <v>92</v>
      </c>
      <c r="AY26" s="62" t="s">
        <v>92</v>
      </c>
      <c r="AZ26" s="62" t="s">
        <v>92</v>
      </c>
      <c r="BA26" s="62" t="s">
        <v>92</v>
      </c>
      <c r="BB26" s="62" t="s">
        <v>92</v>
      </c>
      <c r="BC26" s="62" t="s">
        <v>92</v>
      </c>
      <c r="BD26" s="62" t="s">
        <v>92</v>
      </c>
      <c r="BE26" s="62" t="s">
        <v>92</v>
      </c>
      <c r="BF26" s="62" t="s">
        <v>92</v>
      </c>
      <c r="BG26" s="62" t="s">
        <v>92</v>
      </c>
      <c r="BH26" s="62" t="s">
        <v>92</v>
      </c>
      <c r="BI26" s="62" t="s">
        <v>92</v>
      </c>
      <c r="BJ26" s="62" t="s">
        <v>92</v>
      </c>
      <c r="BK26" s="62" t="s">
        <v>92</v>
      </c>
      <c r="BL26" s="62" t="s">
        <v>92</v>
      </c>
      <c r="BM26" s="62" t="s">
        <v>92</v>
      </c>
      <c r="BN26" s="62" t="s">
        <v>92</v>
      </c>
      <c r="BO26" s="62" t="s">
        <v>92</v>
      </c>
      <c r="BP26" s="62" t="s">
        <v>92</v>
      </c>
      <c r="BQ26" s="62" t="s">
        <v>92</v>
      </c>
      <c r="BR26" s="62" t="s">
        <v>92</v>
      </c>
      <c r="BS26" s="62" t="s">
        <v>92</v>
      </c>
      <c r="BT26" s="62" t="s">
        <v>92</v>
      </c>
      <c r="BU26" s="62" t="s">
        <v>92</v>
      </c>
      <c r="BV26" s="62" t="s">
        <v>92</v>
      </c>
      <c r="BW26" s="62" t="s">
        <v>92</v>
      </c>
      <c r="BX26" s="62" t="s">
        <v>92</v>
      </c>
      <c r="BY26" s="62" t="s">
        <v>92</v>
      </c>
      <c r="BZ26" s="62" t="s">
        <v>92</v>
      </c>
      <c r="CA26" s="62" t="s">
        <v>92</v>
      </c>
      <c r="CB26" s="62" t="s">
        <v>92</v>
      </c>
      <c r="CC26" s="62" t="s">
        <v>92</v>
      </c>
      <c r="CD26" s="62" t="s">
        <v>92</v>
      </c>
      <c r="CE26" s="62" t="s">
        <v>92</v>
      </c>
      <c r="CF26" s="62" t="s">
        <v>92</v>
      </c>
      <c r="CG26" s="62" t="s">
        <v>92</v>
      </c>
      <c r="CH26" s="62" t="s">
        <v>92</v>
      </c>
      <c r="CI26" s="62" t="s">
        <v>92</v>
      </c>
      <c r="CJ26" s="62" t="s">
        <v>92</v>
      </c>
      <c r="CK26" s="62" t="s">
        <v>92</v>
      </c>
      <c r="CL26" s="62" t="s">
        <v>92</v>
      </c>
      <c r="CM26" s="62" t="s">
        <v>92</v>
      </c>
      <c r="CN26" s="62" t="s">
        <v>92</v>
      </c>
      <c r="CO26" s="62" t="s">
        <v>92</v>
      </c>
      <c r="CP26" s="62" t="s">
        <v>92</v>
      </c>
      <c r="CQ26" s="62" t="s">
        <v>92</v>
      </c>
      <c r="CR26" s="62" t="s">
        <v>92</v>
      </c>
      <c r="CS26" s="62" t="s">
        <v>92</v>
      </c>
      <c r="CT26" s="62" t="s">
        <v>92</v>
      </c>
      <c r="CU26" s="62" t="s">
        <v>92</v>
      </c>
      <c r="CV26" s="62" t="s">
        <v>92</v>
      </c>
      <c r="CW26" s="62" t="s">
        <v>92</v>
      </c>
      <c r="CX26" s="62" t="s">
        <v>92</v>
      </c>
      <c r="CY26" s="62" t="s">
        <v>92</v>
      </c>
      <c r="CZ26" s="62" t="s">
        <v>92</v>
      </c>
      <c r="DA26" s="62" t="s">
        <v>92</v>
      </c>
      <c r="DB26" s="62" t="s">
        <v>92</v>
      </c>
      <c r="DC26" s="62" t="s">
        <v>92</v>
      </c>
      <c r="DD26" s="62" t="s">
        <v>92</v>
      </c>
      <c r="DE26" s="62" t="s">
        <v>92</v>
      </c>
      <c r="DF26" s="62" t="s">
        <v>92</v>
      </c>
      <c r="DG26" s="62" t="s">
        <v>92</v>
      </c>
      <c r="DH26" s="62" t="s">
        <v>92</v>
      </c>
      <c r="DI26" s="62" t="s">
        <v>92</v>
      </c>
    </row>
    <row r="27" spans="2:113" x14ac:dyDescent="0.2">
      <c r="B27" s="71" t="s">
        <v>98</v>
      </c>
      <c r="C27" s="72" t="s">
        <v>259</v>
      </c>
      <c r="D27" s="73" t="str">
        <f t="shared" ref="D27:D29" si="4">+AM27&amp;" "&amp;AN27&amp;" "&amp;AO27&amp;" "&amp;AP27&amp;" "&amp;AQ27&amp;" "&amp;AR27&amp;" "&amp;AS27&amp;" "&amp;AT27&amp;" "&amp;AU27&amp;" "&amp;AV27&amp;" "&amp;AW27&amp;" "&amp;AX27&amp;" "&amp;AY27&amp;" "&amp;AZ27&amp;" "&amp;BA27&amp;" "&amp;BB27&amp;" "&amp;BC27&amp;" "&amp;BD27&amp;" "&amp;BE27&amp;" "&amp;BF27&amp;" "&amp;BG27&amp;" "&amp;BH27&amp;" "&amp;BI27&amp;" "&amp;BJ27&amp;" "&amp;BK27&amp;" "&amp;BL27&amp;" "&amp;BM27&amp;" "&amp;BN27&amp;" "&amp;BO27&amp;" "&amp;BP27&amp;" "&amp;BQ27&amp;" "&amp;BR27&amp;" "&amp;BS27&amp;" "&amp;BT27&amp;" "&amp;BU27&amp;" "&amp;BV27&amp;" "&amp;BW27&amp;" "&amp;BX27&amp;" "&amp;BY27&amp;" "&amp;BZ27&amp;" "&amp;CA27&amp;" "&amp;CB27&amp;" "&amp;CC27&amp;" "&amp;CD27&amp;" "&amp;CE27&amp;" "&amp;CF27&amp;" "&amp;CG27&amp;" "&amp;CH27&amp;" "&amp;CI27&amp;" "&amp;CJ27&amp;" "&amp;CK27&amp;" "&amp;CL27&amp;" "&amp;CM27&amp;" "&amp;CN27&amp;" "&amp;CO27&amp;" "&amp;CP27&amp;" "&amp;CQ27&amp;" "&amp;CR27&amp;" "&amp;CS27&amp;" "&amp;CT27&amp;" "&amp;CU27&amp;" "&amp;CV27&amp;" "&amp;CW27&amp;" "&amp;CX27&amp;" "&amp;CY27&amp;" "&amp;CZ27&amp;" "&amp;DA27&amp;" "&amp;DB27&amp;" "&amp;DC27&amp;" "&amp;DD27&amp;" "&amp;DE27&amp;" "&amp;DF27&amp;" "&amp;DG27&amp;" "&amp;DH27&amp;" "&amp;DI27</f>
        <v xml:space="preserve">8704002 8704003                                                                         </v>
      </c>
      <c r="E27" s="70">
        <v>475916.28</v>
      </c>
      <c r="F27" s="70"/>
      <c r="G27" s="70"/>
      <c r="H27" s="70"/>
      <c r="I27" s="70">
        <v>0</v>
      </c>
      <c r="J27" s="70">
        <v>0</v>
      </c>
      <c r="K27" s="70">
        <v>0</v>
      </c>
      <c r="L27" s="70">
        <v>0</v>
      </c>
      <c r="M27" s="70">
        <v>0</v>
      </c>
      <c r="N27" s="70">
        <v>0</v>
      </c>
      <c r="O27" s="70">
        <v>0</v>
      </c>
      <c r="P27" s="70">
        <v>0</v>
      </c>
      <c r="Q27" s="70">
        <v>0</v>
      </c>
      <c r="R27" s="70">
        <v>0</v>
      </c>
      <c r="S27" s="70">
        <v>0</v>
      </c>
      <c r="T27" s="70">
        <v>0</v>
      </c>
      <c r="U27" s="70">
        <v>0</v>
      </c>
      <c r="V27" s="70">
        <v>0</v>
      </c>
      <c r="W27" s="70">
        <v>0</v>
      </c>
      <c r="X27" s="25">
        <f t="shared" si="0"/>
        <v>475916.28</v>
      </c>
      <c r="Y27" s="240"/>
      <c r="AD27" s="74">
        <v>300</v>
      </c>
      <c r="AE27" s="74">
        <v>301</v>
      </c>
      <c r="AF27" s="70" t="e">
        <f>+SUMIFS(#REF!,#REF!,$AE27)</f>
        <v>#REF!</v>
      </c>
      <c r="AG27" s="70" t="e">
        <f t="shared" si="1"/>
        <v>#REF!</v>
      </c>
      <c r="AI27" s="70" t="e">
        <f>SUMIFS(#REF!,#REF!,$AE27)</f>
        <v>#REF!</v>
      </c>
      <c r="AJ27" s="70" t="e">
        <f t="shared" si="2"/>
        <v>#REF!</v>
      </c>
      <c r="AM27" s="62">
        <v>8704002</v>
      </c>
      <c r="AN27" s="62">
        <v>8704003</v>
      </c>
      <c r="AO27" s="62" t="s">
        <v>92</v>
      </c>
      <c r="AP27" s="62" t="s">
        <v>92</v>
      </c>
      <c r="AQ27" s="62" t="s">
        <v>92</v>
      </c>
      <c r="AR27" s="62" t="s">
        <v>92</v>
      </c>
      <c r="AS27" s="62" t="s">
        <v>92</v>
      </c>
      <c r="AT27" s="62" t="s">
        <v>92</v>
      </c>
      <c r="AU27" s="62" t="s">
        <v>92</v>
      </c>
      <c r="AV27" s="62" t="s">
        <v>92</v>
      </c>
      <c r="AW27" s="62" t="s">
        <v>92</v>
      </c>
      <c r="AX27" s="62" t="s">
        <v>92</v>
      </c>
      <c r="AY27" s="62" t="s">
        <v>92</v>
      </c>
      <c r="AZ27" s="62" t="s">
        <v>92</v>
      </c>
      <c r="BA27" s="62" t="s">
        <v>92</v>
      </c>
      <c r="BB27" s="62" t="s">
        <v>92</v>
      </c>
      <c r="BC27" s="62" t="s">
        <v>92</v>
      </c>
      <c r="BD27" s="62" t="s">
        <v>92</v>
      </c>
      <c r="BE27" s="62" t="s">
        <v>92</v>
      </c>
      <c r="BF27" s="62" t="s">
        <v>92</v>
      </c>
      <c r="BG27" s="62" t="s">
        <v>92</v>
      </c>
      <c r="BH27" s="62" t="s">
        <v>92</v>
      </c>
      <c r="BI27" s="62" t="s">
        <v>92</v>
      </c>
      <c r="BJ27" s="62" t="s">
        <v>92</v>
      </c>
      <c r="BK27" s="62" t="s">
        <v>92</v>
      </c>
      <c r="BL27" s="62" t="s">
        <v>92</v>
      </c>
      <c r="BM27" s="62" t="s">
        <v>92</v>
      </c>
      <c r="BN27" s="62" t="s">
        <v>92</v>
      </c>
      <c r="BO27" s="62" t="s">
        <v>92</v>
      </c>
      <c r="BP27" s="62" t="s">
        <v>92</v>
      </c>
      <c r="BQ27" s="62" t="s">
        <v>92</v>
      </c>
      <c r="BR27" s="62" t="s">
        <v>92</v>
      </c>
      <c r="BS27" s="62" t="s">
        <v>92</v>
      </c>
      <c r="BT27" s="62" t="s">
        <v>92</v>
      </c>
      <c r="BU27" s="62" t="s">
        <v>92</v>
      </c>
      <c r="BV27" s="62" t="s">
        <v>92</v>
      </c>
      <c r="BW27" s="62" t="s">
        <v>92</v>
      </c>
      <c r="BX27" s="62" t="s">
        <v>92</v>
      </c>
      <c r="BY27" s="62" t="s">
        <v>92</v>
      </c>
      <c r="BZ27" s="62" t="s">
        <v>92</v>
      </c>
      <c r="CA27" s="62" t="s">
        <v>92</v>
      </c>
      <c r="CB27" s="62" t="s">
        <v>92</v>
      </c>
      <c r="CC27" s="62" t="s">
        <v>92</v>
      </c>
      <c r="CD27" s="62" t="s">
        <v>92</v>
      </c>
      <c r="CE27" s="62" t="s">
        <v>92</v>
      </c>
      <c r="CF27" s="62" t="s">
        <v>92</v>
      </c>
      <c r="CG27" s="62" t="s">
        <v>92</v>
      </c>
      <c r="CH27" s="62" t="s">
        <v>92</v>
      </c>
      <c r="CI27" s="62" t="s">
        <v>92</v>
      </c>
      <c r="CJ27" s="62" t="s">
        <v>92</v>
      </c>
      <c r="CK27" s="62" t="s">
        <v>92</v>
      </c>
      <c r="CL27" s="62" t="s">
        <v>92</v>
      </c>
      <c r="CM27" s="62" t="s">
        <v>92</v>
      </c>
      <c r="CN27" s="62" t="s">
        <v>92</v>
      </c>
      <c r="CO27" s="62" t="s">
        <v>92</v>
      </c>
      <c r="CP27" s="62" t="s">
        <v>92</v>
      </c>
      <c r="CQ27" s="62" t="s">
        <v>92</v>
      </c>
      <c r="CR27" s="62" t="s">
        <v>92</v>
      </c>
      <c r="CS27" s="62" t="s">
        <v>92</v>
      </c>
      <c r="CT27" s="62" t="s">
        <v>92</v>
      </c>
      <c r="CU27" s="62" t="s">
        <v>92</v>
      </c>
      <c r="CV27" s="62" t="s">
        <v>92</v>
      </c>
      <c r="CW27" s="62" t="s">
        <v>92</v>
      </c>
      <c r="CX27" s="62" t="s">
        <v>92</v>
      </c>
      <c r="CY27" s="62" t="s">
        <v>92</v>
      </c>
      <c r="CZ27" s="62" t="s">
        <v>92</v>
      </c>
      <c r="DA27" s="62" t="s">
        <v>92</v>
      </c>
      <c r="DB27" s="62" t="s">
        <v>92</v>
      </c>
      <c r="DC27" s="62" t="s">
        <v>92</v>
      </c>
      <c r="DD27" s="62" t="s">
        <v>92</v>
      </c>
      <c r="DE27" s="62" t="s">
        <v>92</v>
      </c>
      <c r="DF27" s="62" t="s">
        <v>92</v>
      </c>
      <c r="DG27" s="62" t="s">
        <v>92</v>
      </c>
      <c r="DH27" s="62" t="s">
        <v>92</v>
      </c>
      <c r="DI27" s="62" t="s">
        <v>92</v>
      </c>
    </row>
    <row r="28" spans="2:113" x14ac:dyDescent="0.2">
      <c r="B28" s="71" t="s">
        <v>99</v>
      </c>
      <c r="C28" s="72" t="s">
        <v>260</v>
      </c>
      <c r="D28" s="73" t="str">
        <f t="shared" si="4"/>
        <v xml:space="preserve">                                                                          </v>
      </c>
      <c r="E28" s="70">
        <v>0</v>
      </c>
      <c r="F28" s="70"/>
      <c r="G28" s="70"/>
      <c r="H28" s="70"/>
      <c r="I28" s="70">
        <v>0</v>
      </c>
      <c r="J28" s="70">
        <v>0</v>
      </c>
      <c r="K28" s="70">
        <v>0</v>
      </c>
      <c r="L28" s="70">
        <v>0</v>
      </c>
      <c r="M28" s="70">
        <v>0</v>
      </c>
      <c r="N28" s="70">
        <v>0</v>
      </c>
      <c r="O28" s="70">
        <v>0</v>
      </c>
      <c r="P28" s="70">
        <v>0</v>
      </c>
      <c r="Q28" s="70">
        <v>0</v>
      </c>
      <c r="R28" s="70">
        <v>0</v>
      </c>
      <c r="S28" s="70">
        <v>0</v>
      </c>
      <c r="T28" s="70">
        <v>0</v>
      </c>
      <c r="U28" s="70">
        <v>0</v>
      </c>
      <c r="V28" s="70">
        <v>0</v>
      </c>
      <c r="W28" s="70">
        <v>0</v>
      </c>
      <c r="X28" s="25">
        <f t="shared" si="0"/>
        <v>0</v>
      </c>
      <c r="Y28" s="240"/>
      <c r="AD28" s="74">
        <v>300</v>
      </c>
      <c r="AE28" s="74">
        <v>302</v>
      </c>
      <c r="AF28" s="70" t="e">
        <f>+SUMIFS(#REF!,#REF!,$AE28)</f>
        <v>#REF!</v>
      </c>
      <c r="AG28" s="70" t="e">
        <f t="shared" si="1"/>
        <v>#REF!</v>
      </c>
      <c r="AI28" s="70" t="e">
        <f>SUMIFS(#REF!,#REF!,$AE28)</f>
        <v>#REF!</v>
      </c>
      <c r="AJ28" s="70" t="e">
        <f t="shared" si="2"/>
        <v>#REF!</v>
      </c>
      <c r="AM28" s="62" t="s">
        <v>92</v>
      </c>
      <c r="AN28" s="62" t="s">
        <v>92</v>
      </c>
      <c r="AO28" s="62" t="s">
        <v>92</v>
      </c>
      <c r="AP28" s="62" t="s">
        <v>92</v>
      </c>
      <c r="AQ28" s="62" t="s">
        <v>92</v>
      </c>
      <c r="AR28" s="62" t="s">
        <v>92</v>
      </c>
      <c r="AS28" s="62" t="s">
        <v>92</v>
      </c>
      <c r="AT28" s="62" t="s">
        <v>92</v>
      </c>
      <c r="AU28" s="62" t="s">
        <v>92</v>
      </c>
      <c r="AV28" s="62" t="s">
        <v>92</v>
      </c>
      <c r="AW28" s="62" t="s">
        <v>92</v>
      </c>
      <c r="AX28" s="62" t="s">
        <v>92</v>
      </c>
      <c r="AY28" s="62" t="s">
        <v>92</v>
      </c>
      <c r="AZ28" s="62" t="s">
        <v>92</v>
      </c>
      <c r="BA28" s="62" t="s">
        <v>92</v>
      </c>
      <c r="BB28" s="62" t="s">
        <v>92</v>
      </c>
      <c r="BC28" s="62" t="s">
        <v>92</v>
      </c>
      <c r="BD28" s="62" t="s">
        <v>92</v>
      </c>
      <c r="BE28" s="62" t="s">
        <v>92</v>
      </c>
      <c r="BF28" s="62" t="s">
        <v>92</v>
      </c>
      <c r="BG28" s="62" t="s">
        <v>92</v>
      </c>
      <c r="BH28" s="62" t="s">
        <v>92</v>
      </c>
      <c r="BI28" s="62" t="s">
        <v>92</v>
      </c>
      <c r="BJ28" s="62" t="s">
        <v>92</v>
      </c>
      <c r="BK28" s="62" t="s">
        <v>92</v>
      </c>
      <c r="BL28" s="62" t="s">
        <v>92</v>
      </c>
      <c r="BM28" s="62" t="s">
        <v>92</v>
      </c>
      <c r="BN28" s="62" t="s">
        <v>92</v>
      </c>
      <c r="BO28" s="62" t="s">
        <v>92</v>
      </c>
      <c r="BP28" s="62" t="s">
        <v>92</v>
      </c>
      <c r="BQ28" s="62" t="s">
        <v>92</v>
      </c>
      <c r="BR28" s="62" t="s">
        <v>92</v>
      </c>
      <c r="BS28" s="62" t="s">
        <v>92</v>
      </c>
      <c r="BT28" s="62" t="s">
        <v>92</v>
      </c>
      <c r="BU28" s="62" t="s">
        <v>92</v>
      </c>
      <c r="BV28" s="62" t="s">
        <v>92</v>
      </c>
      <c r="BW28" s="62" t="s">
        <v>92</v>
      </c>
      <c r="BX28" s="62" t="s">
        <v>92</v>
      </c>
      <c r="BY28" s="62" t="s">
        <v>92</v>
      </c>
      <c r="BZ28" s="62" t="s">
        <v>92</v>
      </c>
      <c r="CA28" s="62" t="s">
        <v>92</v>
      </c>
      <c r="CB28" s="62" t="s">
        <v>92</v>
      </c>
      <c r="CC28" s="62" t="s">
        <v>92</v>
      </c>
      <c r="CD28" s="62" t="s">
        <v>92</v>
      </c>
      <c r="CE28" s="62" t="s">
        <v>92</v>
      </c>
      <c r="CF28" s="62" t="s">
        <v>92</v>
      </c>
      <c r="CG28" s="62" t="s">
        <v>92</v>
      </c>
      <c r="CH28" s="62" t="s">
        <v>92</v>
      </c>
      <c r="CI28" s="62" t="s">
        <v>92</v>
      </c>
      <c r="CJ28" s="62" t="s">
        <v>92</v>
      </c>
      <c r="CK28" s="62" t="s">
        <v>92</v>
      </c>
      <c r="CL28" s="62" t="s">
        <v>92</v>
      </c>
      <c r="CM28" s="62" t="s">
        <v>92</v>
      </c>
      <c r="CN28" s="62" t="s">
        <v>92</v>
      </c>
      <c r="CO28" s="62" t="s">
        <v>92</v>
      </c>
      <c r="CP28" s="62" t="s">
        <v>92</v>
      </c>
      <c r="CQ28" s="62" t="s">
        <v>92</v>
      </c>
      <c r="CR28" s="62" t="s">
        <v>92</v>
      </c>
      <c r="CS28" s="62" t="s">
        <v>92</v>
      </c>
      <c r="CT28" s="62" t="s">
        <v>92</v>
      </c>
      <c r="CU28" s="62" t="s">
        <v>92</v>
      </c>
      <c r="CV28" s="62" t="s">
        <v>92</v>
      </c>
      <c r="CW28" s="62" t="s">
        <v>92</v>
      </c>
      <c r="CX28" s="62" t="s">
        <v>92</v>
      </c>
      <c r="CY28" s="62" t="s">
        <v>92</v>
      </c>
      <c r="CZ28" s="62" t="s">
        <v>92</v>
      </c>
      <c r="DA28" s="62" t="s">
        <v>92</v>
      </c>
      <c r="DB28" s="62" t="s">
        <v>92</v>
      </c>
      <c r="DC28" s="62" t="s">
        <v>92</v>
      </c>
      <c r="DD28" s="62" t="s">
        <v>92</v>
      </c>
      <c r="DE28" s="62" t="s">
        <v>92</v>
      </c>
      <c r="DF28" s="62" t="s">
        <v>92</v>
      </c>
      <c r="DG28" s="62" t="s">
        <v>92</v>
      </c>
      <c r="DH28" s="62" t="s">
        <v>92</v>
      </c>
      <c r="DI28" s="62" t="s">
        <v>92</v>
      </c>
    </row>
    <row r="29" spans="2:113" x14ac:dyDescent="0.2">
      <c r="B29" s="71" t="s">
        <v>261</v>
      </c>
      <c r="C29" s="71" t="s">
        <v>262</v>
      </c>
      <c r="D29" s="73" t="str">
        <f t="shared" si="4"/>
        <v xml:space="preserve">                                                                          </v>
      </c>
      <c r="E29" s="70">
        <v>0</v>
      </c>
      <c r="F29" s="70"/>
      <c r="G29" s="70"/>
      <c r="H29" s="70"/>
      <c r="I29" s="70">
        <v>0</v>
      </c>
      <c r="J29" s="70">
        <v>0</v>
      </c>
      <c r="K29" s="70">
        <v>0</v>
      </c>
      <c r="L29" s="70">
        <v>0</v>
      </c>
      <c r="M29" s="70">
        <v>0</v>
      </c>
      <c r="N29" s="70">
        <v>0</v>
      </c>
      <c r="O29" s="70">
        <v>0</v>
      </c>
      <c r="P29" s="70">
        <v>0</v>
      </c>
      <c r="Q29" s="70">
        <v>0</v>
      </c>
      <c r="R29" s="70">
        <v>0</v>
      </c>
      <c r="S29" s="70">
        <v>0</v>
      </c>
      <c r="T29" s="70">
        <v>0</v>
      </c>
      <c r="U29" s="70">
        <v>0</v>
      </c>
      <c r="V29" s="70">
        <v>0</v>
      </c>
      <c r="W29" s="70">
        <v>0</v>
      </c>
      <c r="X29" s="25">
        <f t="shared" si="0"/>
        <v>0</v>
      </c>
      <c r="Y29" s="240"/>
      <c r="AD29" s="74">
        <v>300</v>
      </c>
      <c r="AE29" s="74">
        <v>303</v>
      </c>
      <c r="AF29" s="70" t="e">
        <f>+SUMIFS(#REF!,#REF!,$AE29)</f>
        <v>#REF!</v>
      </c>
      <c r="AG29" s="70" t="e">
        <f t="shared" si="1"/>
        <v>#REF!</v>
      </c>
      <c r="AI29" s="70" t="e">
        <f>SUMIFS(#REF!,#REF!,$AE29)</f>
        <v>#REF!</v>
      </c>
      <c r="AJ29" s="70" t="e">
        <f t="shared" si="2"/>
        <v>#REF!</v>
      </c>
      <c r="AM29" s="62" t="s">
        <v>92</v>
      </c>
      <c r="AN29" s="62" t="s">
        <v>92</v>
      </c>
      <c r="AO29" s="62" t="s">
        <v>92</v>
      </c>
      <c r="AP29" s="62" t="s">
        <v>92</v>
      </c>
      <c r="AQ29" s="62" t="s">
        <v>92</v>
      </c>
      <c r="AR29" s="62" t="s">
        <v>92</v>
      </c>
      <c r="AS29" s="62" t="s">
        <v>92</v>
      </c>
      <c r="AT29" s="62" t="s">
        <v>92</v>
      </c>
      <c r="AU29" s="62" t="s">
        <v>92</v>
      </c>
      <c r="AV29" s="62" t="s">
        <v>92</v>
      </c>
      <c r="AW29" s="62" t="s">
        <v>92</v>
      </c>
      <c r="AX29" s="62" t="s">
        <v>92</v>
      </c>
      <c r="AY29" s="62" t="s">
        <v>92</v>
      </c>
      <c r="AZ29" s="62" t="s">
        <v>92</v>
      </c>
      <c r="BA29" s="62" t="s">
        <v>92</v>
      </c>
      <c r="BB29" s="62" t="s">
        <v>92</v>
      </c>
      <c r="BC29" s="62" t="s">
        <v>92</v>
      </c>
      <c r="BD29" s="62" t="s">
        <v>92</v>
      </c>
      <c r="BE29" s="62" t="s">
        <v>92</v>
      </c>
      <c r="BF29" s="62" t="s">
        <v>92</v>
      </c>
      <c r="BG29" s="62" t="s">
        <v>92</v>
      </c>
      <c r="BH29" s="62" t="s">
        <v>92</v>
      </c>
      <c r="BI29" s="62" t="s">
        <v>92</v>
      </c>
      <c r="BJ29" s="62" t="s">
        <v>92</v>
      </c>
      <c r="BK29" s="62" t="s">
        <v>92</v>
      </c>
      <c r="BL29" s="62" t="s">
        <v>92</v>
      </c>
      <c r="BM29" s="62" t="s">
        <v>92</v>
      </c>
      <c r="BN29" s="62" t="s">
        <v>92</v>
      </c>
      <c r="BO29" s="62" t="s">
        <v>92</v>
      </c>
      <c r="BP29" s="62" t="s">
        <v>92</v>
      </c>
      <c r="BQ29" s="62" t="s">
        <v>92</v>
      </c>
      <c r="BR29" s="62" t="s">
        <v>92</v>
      </c>
      <c r="BS29" s="62" t="s">
        <v>92</v>
      </c>
      <c r="BT29" s="62" t="s">
        <v>92</v>
      </c>
      <c r="BU29" s="62" t="s">
        <v>92</v>
      </c>
      <c r="BV29" s="62" t="s">
        <v>92</v>
      </c>
      <c r="BW29" s="62" t="s">
        <v>92</v>
      </c>
      <c r="BX29" s="62" t="s">
        <v>92</v>
      </c>
      <c r="BY29" s="62" t="s">
        <v>92</v>
      </c>
      <c r="BZ29" s="62" t="s">
        <v>92</v>
      </c>
      <c r="CA29" s="62" t="s">
        <v>92</v>
      </c>
      <c r="CB29" s="62" t="s">
        <v>92</v>
      </c>
      <c r="CC29" s="62" t="s">
        <v>92</v>
      </c>
      <c r="CD29" s="62" t="s">
        <v>92</v>
      </c>
      <c r="CE29" s="62" t="s">
        <v>92</v>
      </c>
      <c r="CF29" s="62" t="s">
        <v>92</v>
      </c>
      <c r="CG29" s="62" t="s">
        <v>92</v>
      </c>
      <c r="CH29" s="62" t="s">
        <v>92</v>
      </c>
      <c r="CI29" s="62" t="s">
        <v>92</v>
      </c>
      <c r="CJ29" s="62" t="s">
        <v>92</v>
      </c>
      <c r="CK29" s="62" t="s">
        <v>92</v>
      </c>
      <c r="CL29" s="62" t="s">
        <v>92</v>
      </c>
      <c r="CM29" s="62" t="s">
        <v>92</v>
      </c>
      <c r="CN29" s="62" t="s">
        <v>92</v>
      </c>
      <c r="CO29" s="62" t="s">
        <v>92</v>
      </c>
      <c r="CP29" s="62" t="s">
        <v>92</v>
      </c>
      <c r="CQ29" s="62" t="s">
        <v>92</v>
      </c>
      <c r="CR29" s="62" t="s">
        <v>92</v>
      </c>
      <c r="CS29" s="62" t="s">
        <v>92</v>
      </c>
      <c r="CT29" s="62" t="s">
        <v>92</v>
      </c>
      <c r="CU29" s="62" t="s">
        <v>92</v>
      </c>
      <c r="CV29" s="62" t="s">
        <v>92</v>
      </c>
      <c r="CW29" s="62" t="s">
        <v>92</v>
      </c>
      <c r="CX29" s="62" t="s">
        <v>92</v>
      </c>
      <c r="CY29" s="62" t="s">
        <v>92</v>
      </c>
      <c r="CZ29" s="62" t="s">
        <v>92</v>
      </c>
      <c r="DA29" s="62" t="s">
        <v>92</v>
      </c>
      <c r="DB29" s="62" t="s">
        <v>92</v>
      </c>
      <c r="DC29" s="62" t="s">
        <v>92</v>
      </c>
      <c r="DD29" s="62" t="s">
        <v>92</v>
      </c>
      <c r="DE29" s="62" t="s">
        <v>92</v>
      </c>
      <c r="DF29" s="62" t="s">
        <v>92</v>
      </c>
      <c r="DG29" s="62" t="s">
        <v>92</v>
      </c>
      <c r="DH29" s="62" t="s">
        <v>92</v>
      </c>
      <c r="DI29" s="62" t="s">
        <v>92</v>
      </c>
    </row>
    <row r="30" spans="2:113" x14ac:dyDescent="0.2">
      <c r="B30" s="63" t="s">
        <v>100</v>
      </c>
      <c r="C30" s="64" t="s">
        <v>263</v>
      </c>
      <c r="D30" s="65"/>
      <c r="E30" s="66">
        <v>0</v>
      </c>
      <c r="F30" s="66"/>
      <c r="G30" s="66"/>
      <c r="H30" s="66"/>
      <c r="I30" s="66">
        <v>0</v>
      </c>
      <c r="J30" s="66">
        <v>0</v>
      </c>
      <c r="K30" s="66">
        <v>0</v>
      </c>
      <c r="L30" s="66">
        <v>0</v>
      </c>
      <c r="M30" s="66">
        <v>0</v>
      </c>
      <c r="N30" s="66">
        <v>0</v>
      </c>
      <c r="O30" s="66">
        <v>0</v>
      </c>
      <c r="P30" s="66">
        <v>0</v>
      </c>
      <c r="Q30" s="66">
        <v>0</v>
      </c>
      <c r="R30" s="66">
        <v>0</v>
      </c>
      <c r="S30" s="66">
        <v>0</v>
      </c>
      <c r="T30" s="66">
        <v>0</v>
      </c>
      <c r="U30" s="66">
        <v>0</v>
      </c>
      <c r="V30" s="66">
        <v>0</v>
      </c>
      <c r="W30" s="66">
        <v>0</v>
      </c>
      <c r="X30" s="67">
        <f t="shared" si="0"/>
        <v>0</v>
      </c>
      <c r="Y30" s="240"/>
      <c r="AD30" s="69">
        <v>400</v>
      </c>
      <c r="AE30" s="69">
        <v>400</v>
      </c>
      <c r="AF30" s="70" t="e">
        <f>+SUMIFS(#REF!,#REF!,$AE30)</f>
        <v>#REF!</v>
      </c>
      <c r="AG30" s="70" t="e">
        <f t="shared" si="1"/>
        <v>#REF!</v>
      </c>
      <c r="AI30" s="70" t="e">
        <f>SUMIFS(#REF!,#REF!,$AE30)</f>
        <v>#REF!</v>
      </c>
      <c r="AJ30" s="70" t="e">
        <f t="shared" si="2"/>
        <v>#REF!</v>
      </c>
      <c r="AM30" s="62" t="s">
        <v>92</v>
      </c>
      <c r="AN30" s="62" t="s">
        <v>92</v>
      </c>
      <c r="AO30" s="62" t="s">
        <v>92</v>
      </c>
      <c r="AP30" s="62" t="s">
        <v>92</v>
      </c>
      <c r="AQ30" s="62" t="s">
        <v>92</v>
      </c>
      <c r="AR30" s="62" t="s">
        <v>92</v>
      </c>
      <c r="AS30" s="62" t="s">
        <v>92</v>
      </c>
      <c r="AT30" s="62" t="s">
        <v>92</v>
      </c>
      <c r="AU30" s="62" t="s">
        <v>92</v>
      </c>
      <c r="AV30" s="62" t="s">
        <v>92</v>
      </c>
      <c r="AW30" s="62" t="s">
        <v>92</v>
      </c>
      <c r="AX30" s="62" t="s">
        <v>92</v>
      </c>
      <c r="AY30" s="62" t="s">
        <v>92</v>
      </c>
      <c r="AZ30" s="62" t="s">
        <v>92</v>
      </c>
      <c r="BA30" s="62" t="s">
        <v>92</v>
      </c>
      <c r="BB30" s="62" t="s">
        <v>92</v>
      </c>
      <c r="BC30" s="62" t="s">
        <v>92</v>
      </c>
      <c r="BD30" s="62" t="s">
        <v>92</v>
      </c>
      <c r="BE30" s="62" t="s">
        <v>92</v>
      </c>
      <c r="BF30" s="62" t="s">
        <v>92</v>
      </c>
      <c r="BG30" s="62" t="s">
        <v>92</v>
      </c>
      <c r="BH30" s="62" t="s">
        <v>92</v>
      </c>
      <c r="BI30" s="62" t="s">
        <v>92</v>
      </c>
      <c r="BJ30" s="62" t="s">
        <v>92</v>
      </c>
      <c r="BK30" s="62" t="s">
        <v>92</v>
      </c>
      <c r="BL30" s="62" t="s">
        <v>92</v>
      </c>
      <c r="BM30" s="62" t="s">
        <v>92</v>
      </c>
      <c r="BN30" s="62" t="s">
        <v>92</v>
      </c>
      <c r="BO30" s="62" t="s">
        <v>92</v>
      </c>
      <c r="BP30" s="62" t="s">
        <v>92</v>
      </c>
      <c r="BQ30" s="62" t="s">
        <v>92</v>
      </c>
      <c r="BR30" s="62" t="s">
        <v>92</v>
      </c>
      <c r="BS30" s="62" t="s">
        <v>92</v>
      </c>
      <c r="BT30" s="62" t="s">
        <v>92</v>
      </c>
      <c r="BU30" s="62" t="s">
        <v>92</v>
      </c>
      <c r="BV30" s="62" t="s">
        <v>92</v>
      </c>
      <c r="BW30" s="62" t="s">
        <v>92</v>
      </c>
      <c r="BX30" s="62" t="s">
        <v>92</v>
      </c>
      <c r="BY30" s="62" t="s">
        <v>92</v>
      </c>
      <c r="BZ30" s="62" t="s">
        <v>92</v>
      </c>
      <c r="CA30" s="62" t="s">
        <v>92</v>
      </c>
      <c r="CB30" s="62" t="s">
        <v>92</v>
      </c>
      <c r="CC30" s="62" t="s">
        <v>92</v>
      </c>
      <c r="CD30" s="62" t="s">
        <v>92</v>
      </c>
      <c r="CE30" s="62" t="s">
        <v>92</v>
      </c>
      <c r="CF30" s="62" t="s">
        <v>92</v>
      </c>
      <c r="CG30" s="62" t="s">
        <v>92</v>
      </c>
      <c r="CH30" s="62" t="s">
        <v>92</v>
      </c>
      <c r="CI30" s="62" t="s">
        <v>92</v>
      </c>
      <c r="CJ30" s="62" t="s">
        <v>92</v>
      </c>
      <c r="CK30" s="62" t="s">
        <v>92</v>
      </c>
      <c r="CL30" s="62" t="s">
        <v>92</v>
      </c>
      <c r="CM30" s="62" t="s">
        <v>92</v>
      </c>
      <c r="CN30" s="62" t="s">
        <v>92</v>
      </c>
      <c r="CO30" s="62" t="s">
        <v>92</v>
      </c>
      <c r="CP30" s="62" t="s">
        <v>92</v>
      </c>
      <c r="CQ30" s="62" t="s">
        <v>92</v>
      </c>
      <c r="CR30" s="62" t="s">
        <v>92</v>
      </c>
      <c r="CS30" s="62" t="s">
        <v>92</v>
      </c>
      <c r="CT30" s="62" t="s">
        <v>92</v>
      </c>
      <c r="CU30" s="62" t="s">
        <v>92</v>
      </c>
      <c r="CV30" s="62" t="s">
        <v>92</v>
      </c>
      <c r="CW30" s="62" t="s">
        <v>92</v>
      </c>
      <c r="CX30" s="62" t="s">
        <v>92</v>
      </c>
      <c r="CY30" s="62" t="s">
        <v>92</v>
      </c>
      <c r="CZ30" s="62" t="s">
        <v>92</v>
      </c>
      <c r="DA30" s="62" t="s">
        <v>92</v>
      </c>
      <c r="DB30" s="62" t="s">
        <v>92</v>
      </c>
      <c r="DC30" s="62" t="s">
        <v>92</v>
      </c>
      <c r="DD30" s="62" t="s">
        <v>92</v>
      </c>
      <c r="DE30" s="62" t="s">
        <v>92</v>
      </c>
      <c r="DF30" s="62" t="s">
        <v>92</v>
      </c>
      <c r="DG30" s="62" t="s">
        <v>92</v>
      </c>
      <c r="DH30" s="62" t="s">
        <v>92</v>
      </c>
      <c r="DI30" s="62" t="s">
        <v>92</v>
      </c>
    </row>
    <row r="31" spans="2:113" x14ac:dyDescent="0.2">
      <c r="B31" s="71" t="s">
        <v>264</v>
      </c>
      <c r="C31" s="72" t="s">
        <v>265</v>
      </c>
      <c r="D31" s="73" t="str">
        <f t="shared" ref="D31:D34" si="5">+AM31&amp;" "&amp;AN31&amp;" "&amp;AO31&amp;" "&amp;AP31&amp;" "&amp;AQ31&amp;" "&amp;AR31&amp;" "&amp;AS31&amp;" "&amp;AT31&amp;" "&amp;AU31&amp;" "&amp;AV31&amp;" "&amp;AW31&amp;" "&amp;AX31&amp;" "&amp;AY31&amp;" "&amp;AZ31&amp;" "&amp;BA31&amp;" "&amp;BB31&amp;" "&amp;BC31&amp;" "&amp;BD31&amp;" "&amp;BE31&amp;" "&amp;BF31&amp;" "&amp;BG31&amp;" "&amp;BH31&amp;" "&amp;BI31&amp;" "&amp;BJ31&amp;" "&amp;BK31&amp;" "&amp;BL31&amp;" "&amp;BM31&amp;" "&amp;BN31&amp;" "&amp;BO31&amp;" "&amp;BP31&amp;" "&amp;BQ31&amp;" "&amp;BR31&amp;" "&amp;BS31&amp;" "&amp;BT31&amp;" "&amp;BU31&amp;" "&amp;BV31&amp;" "&amp;BW31&amp;" "&amp;BX31&amp;" "&amp;BY31&amp;" "&amp;BZ31&amp;" "&amp;CA31&amp;" "&amp;CB31&amp;" "&amp;CC31&amp;" "&amp;CD31&amp;" "&amp;CE31&amp;" "&amp;CF31&amp;" "&amp;CG31&amp;" "&amp;CH31&amp;" "&amp;CI31&amp;" "&amp;CJ31&amp;" "&amp;CK31&amp;" "&amp;CL31&amp;" "&amp;CM31&amp;" "&amp;CN31&amp;" "&amp;CO31&amp;" "&amp;CP31&amp;" "&amp;CQ31&amp;" "&amp;CR31&amp;" "&amp;CS31&amp;" "&amp;CT31&amp;" "&amp;CU31&amp;" "&amp;CV31&amp;" "&amp;CW31&amp;" "&amp;CX31&amp;" "&amp;CY31&amp;" "&amp;CZ31&amp;" "&amp;DA31&amp;" "&amp;DB31&amp;" "&amp;DC31&amp;" "&amp;DD31&amp;" "&amp;DE31&amp;" "&amp;DF31&amp;" "&amp;DG31&amp;" "&amp;DH31&amp;" "&amp;DI31</f>
        <v xml:space="preserve">8704004                                                                          </v>
      </c>
      <c r="E31" s="70">
        <v>90466.01</v>
      </c>
      <c r="F31" s="70"/>
      <c r="G31" s="70"/>
      <c r="H31" s="70"/>
      <c r="I31" s="70">
        <v>-13.999999999999886</v>
      </c>
      <c r="J31" s="70">
        <v>0</v>
      </c>
      <c r="K31" s="70">
        <v>-5713.8900000000012</v>
      </c>
      <c r="L31" s="70">
        <v>0</v>
      </c>
      <c r="M31" s="70">
        <v>0</v>
      </c>
      <c r="N31" s="70">
        <v>0</v>
      </c>
      <c r="O31" s="70">
        <v>0</v>
      </c>
      <c r="P31" s="70">
        <v>0</v>
      </c>
      <c r="Q31" s="70">
        <v>0</v>
      </c>
      <c r="R31" s="70">
        <v>0</v>
      </c>
      <c r="S31" s="70">
        <v>0</v>
      </c>
      <c r="T31" s="70">
        <v>0</v>
      </c>
      <c r="U31" s="70">
        <v>0</v>
      </c>
      <c r="V31" s="70">
        <v>0</v>
      </c>
      <c r="W31" s="70">
        <v>0</v>
      </c>
      <c r="X31" s="25">
        <f t="shared" si="0"/>
        <v>84738.12</v>
      </c>
      <c r="Y31" s="240"/>
      <c r="AD31" s="74">
        <v>400</v>
      </c>
      <c r="AE31" s="74">
        <v>401</v>
      </c>
      <c r="AF31" s="70" t="e">
        <f>+SUMIFS(#REF!,#REF!,$AE31)</f>
        <v>#REF!</v>
      </c>
      <c r="AG31" s="70" t="e">
        <f t="shared" si="1"/>
        <v>#REF!</v>
      </c>
      <c r="AI31" s="70" t="e">
        <f>SUMIFS(#REF!,#REF!,$AE31)</f>
        <v>#REF!</v>
      </c>
      <c r="AJ31" s="70" t="e">
        <f t="shared" si="2"/>
        <v>#REF!</v>
      </c>
      <c r="AM31" s="62">
        <v>8704004</v>
      </c>
      <c r="AN31" s="62" t="s">
        <v>92</v>
      </c>
      <c r="AO31" s="62" t="s">
        <v>92</v>
      </c>
      <c r="AP31" s="62" t="s">
        <v>92</v>
      </c>
      <c r="AQ31" s="62" t="s">
        <v>92</v>
      </c>
      <c r="AR31" s="62" t="s">
        <v>92</v>
      </c>
      <c r="AS31" s="62" t="s">
        <v>92</v>
      </c>
      <c r="AT31" s="62" t="s">
        <v>92</v>
      </c>
      <c r="AU31" s="62" t="s">
        <v>92</v>
      </c>
      <c r="AV31" s="62" t="s">
        <v>92</v>
      </c>
      <c r="AW31" s="62" t="s">
        <v>92</v>
      </c>
      <c r="AX31" s="62" t="s">
        <v>92</v>
      </c>
      <c r="AY31" s="62" t="s">
        <v>92</v>
      </c>
      <c r="AZ31" s="62" t="s">
        <v>92</v>
      </c>
      <c r="BA31" s="62" t="s">
        <v>92</v>
      </c>
      <c r="BB31" s="62" t="s">
        <v>92</v>
      </c>
      <c r="BC31" s="62" t="s">
        <v>92</v>
      </c>
      <c r="BD31" s="62" t="s">
        <v>92</v>
      </c>
      <c r="BE31" s="62" t="s">
        <v>92</v>
      </c>
      <c r="BF31" s="62" t="s">
        <v>92</v>
      </c>
      <c r="BG31" s="62" t="s">
        <v>92</v>
      </c>
      <c r="BH31" s="62" t="s">
        <v>92</v>
      </c>
      <c r="BI31" s="62" t="s">
        <v>92</v>
      </c>
      <c r="BJ31" s="62" t="s">
        <v>92</v>
      </c>
      <c r="BK31" s="62" t="s">
        <v>92</v>
      </c>
      <c r="BL31" s="62" t="s">
        <v>92</v>
      </c>
      <c r="BM31" s="62" t="s">
        <v>92</v>
      </c>
      <c r="BN31" s="62" t="s">
        <v>92</v>
      </c>
      <c r="BO31" s="62" t="s">
        <v>92</v>
      </c>
      <c r="BP31" s="62" t="s">
        <v>92</v>
      </c>
      <c r="BQ31" s="62" t="s">
        <v>92</v>
      </c>
      <c r="BR31" s="62" t="s">
        <v>92</v>
      </c>
      <c r="BS31" s="62" t="s">
        <v>92</v>
      </c>
      <c r="BT31" s="62" t="s">
        <v>92</v>
      </c>
      <c r="BU31" s="62" t="s">
        <v>92</v>
      </c>
      <c r="BV31" s="62" t="s">
        <v>92</v>
      </c>
      <c r="BW31" s="62" t="s">
        <v>92</v>
      </c>
      <c r="BX31" s="62" t="s">
        <v>92</v>
      </c>
      <c r="BY31" s="62" t="s">
        <v>92</v>
      </c>
      <c r="BZ31" s="62" t="s">
        <v>92</v>
      </c>
      <c r="CA31" s="62" t="s">
        <v>92</v>
      </c>
      <c r="CB31" s="62" t="s">
        <v>92</v>
      </c>
      <c r="CC31" s="62" t="s">
        <v>92</v>
      </c>
      <c r="CD31" s="62" t="s">
        <v>92</v>
      </c>
      <c r="CE31" s="62" t="s">
        <v>92</v>
      </c>
      <c r="CF31" s="62" t="s">
        <v>92</v>
      </c>
      <c r="CG31" s="62" t="s">
        <v>92</v>
      </c>
      <c r="CH31" s="62" t="s">
        <v>92</v>
      </c>
      <c r="CI31" s="62" t="s">
        <v>92</v>
      </c>
      <c r="CJ31" s="62" t="s">
        <v>92</v>
      </c>
      <c r="CK31" s="62" t="s">
        <v>92</v>
      </c>
      <c r="CL31" s="62" t="s">
        <v>92</v>
      </c>
      <c r="CM31" s="62" t="s">
        <v>92</v>
      </c>
      <c r="CN31" s="62" t="s">
        <v>92</v>
      </c>
      <c r="CO31" s="62" t="s">
        <v>92</v>
      </c>
      <c r="CP31" s="62" t="s">
        <v>92</v>
      </c>
      <c r="CQ31" s="62" t="s">
        <v>92</v>
      </c>
      <c r="CR31" s="62" t="s">
        <v>92</v>
      </c>
      <c r="CS31" s="62" t="s">
        <v>92</v>
      </c>
      <c r="CT31" s="62" t="s">
        <v>92</v>
      </c>
      <c r="CU31" s="62" t="s">
        <v>92</v>
      </c>
      <c r="CV31" s="62" t="s">
        <v>92</v>
      </c>
      <c r="CW31" s="62" t="s">
        <v>92</v>
      </c>
      <c r="CX31" s="62" t="s">
        <v>92</v>
      </c>
      <c r="CY31" s="62" t="s">
        <v>92</v>
      </c>
      <c r="CZ31" s="62" t="s">
        <v>92</v>
      </c>
      <c r="DA31" s="62" t="s">
        <v>92</v>
      </c>
      <c r="DB31" s="62" t="s">
        <v>92</v>
      </c>
      <c r="DC31" s="62" t="s">
        <v>92</v>
      </c>
      <c r="DD31" s="62" t="s">
        <v>92</v>
      </c>
      <c r="DE31" s="62" t="s">
        <v>92</v>
      </c>
      <c r="DF31" s="62" t="s">
        <v>92</v>
      </c>
      <c r="DG31" s="62" t="s">
        <v>92</v>
      </c>
      <c r="DH31" s="62" t="s">
        <v>92</v>
      </c>
      <c r="DI31" s="62" t="s">
        <v>92</v>
      </c>
    </row>
    <row r="32" spans="2:113" x14ac:dyDescent="0.2">
      <c r="B32" s="71" t="s">
        <v>266</v>
      </c>
      <c r="C32" s="71" t="s">
        <v>267</v>
      </c>
      <c r="D32" s="73" t="str">
        <f t="shared" si="5"/>
        <v xml:space="preserve">                                                                          </v>
      </c>
      <c r="E32" s="70">
        <v>0</v>
      </c>
      <c r="F32" s="70"/>
      <c r="G32" s="70"/>
      <c r="H32" s="70"/>
      <c r="I32" s="70">
        <v>14</v>
      </c>
      <c r="J32" s="70">
        <v>0</v>
      </c>
      <c r="K32" s="70">
        <v>0</v>
      </c>
      <c r="L32" s="70">
        <v>0</v>
      </c>
      <c r="M32" s="70">
        <v>0</v>
      </c>
      <c r="N32" s="70">
        <v>0</v>
      </c>
      <c r="O32" s="70">
        <v>0</v>
      </c>
      <c r="P32" s="70">
        <v>0</v>
      </c>
      <c r="Q32" s="70">
        <v>0</v>
      </c>
      <c r="R32" s="70">
        <v>0</v>
      </c>
      <c r="S32" s="70">
        <v>0</v>
      </c>
      <c r="T32" s="70">
        <v>0</v>
      </c>
      <c r="U32" s="70">
        <v>0</v>
      </c>
      <c r="V32" s="70">
        <v>0</v>
      </c>
      <c r="W32" s="70">
        <v>0</v>
      </c>
      <c r="X32" s="25">
        <f t="shared" si="0"/>
        <v>14</v>
      </c>
      <c r="Y32" s="240"/>
      <c r="AD32" s="74">
        <v>400</v>
      </c>
      <c r="AE32" s="74">
        <v>402</v>
      </c>
      <c r="AF32" s="70" t="e">
        <f>+SUMIFS(#REF!,#REF!,$AE32)</f>
        <v>#REF!</v>
      </c>
      <c r="AG32" s="70" t="e">
        <f t="shared" si="1"/>
        <v>#REF!</v>
      </c>
      <c r="AI32" s="70" t="e">
        <f>SUMIFS(#REF!,#REF!,$AE32)</f>
        <v>#REF!</v>
      </c>
      <c r="AJ32" s="70" t="e">
        <f t="shared" si="2"/>
        <v>#REF!</v>
      </c>
      <c r="AM32" s="62" t="s">
        <v>92</v>
      </c>
      <c r="AN32" s="62" t="s">
        <v>92</v>
      </c>
      <c r="AO32" s="62" t="s">
        <v>92</v>
      </c>
      <c r="AP32" s="62" t="s">
        <v>92</v>
      </c>
      <c r="AQ32" s="62" t="s">
        <v>92</v>
      </c>
      <c r="AR32" s="62" t="s">
        <v>92</v>
      </c>
      <c r="AS32" s="62" t="s">
        <v>92</v>
      </c>
      <c r="AT32" s="62" t="s">
        <v>92</v>
      </c>
      <c r="AU32" s="62" t="s">
        <v>92</v>
      </c>
      <c r="AV32" s="62" t="s">
        <v>92</v>
      </c>
      <c r="AW32" s="62" t="s">
        <v>92</v>
      </c>
      <c r="AX32" s="62" t="s">
        <v>92</v>
      </c>
      <c r="AY32" s="62" t="s">
        <v>92</v>
      </c>
      <c r="AZ32" s="62" t="s">
        <v>92</v>
      </c>
      <c r="BA32" s="62" t="s">
        <v>92</v>
      </c>
      <c r="BB32" s="62" t="s">
        <v>92</v>
      </c>
      <c r="BC32" s="62" t="s">
        <v>92</v>
      </c>
      <c r="BD32" s="62" t="s">
        <v>92</v>
      </c>
      <c r="BE32" s="62" t="s">
        <v>92</v>
      </c>
      <c r="BF32" s="62" t="s">
        <v>92</v>
      </c>
      <c r="BG32" s="62" t="s">
        <v>92</v>
      </c>
      <c r="BH32" s="62" t="s">
        <v>92</v>
      </c>
      <c r="BI32" s="62" t="s">
        <v>92</v>
      </c>
      <c r="BJ32" s="62" t="s">
        <v>92</v>
      </c>
      <c r="BK32" s="62" t="s">
        <v>92</v>
      </c>
      <c r="BL32" s="62" t="s">
        <v>92</v>
      </c>
      <c r="BM32" s="62" t="s">
        <v>92</v>
      </c>
      <c r="BN32" s="62" t="s">
        <v>92</v>
      </c>
      <c r="BO32" s="62" t="s">
        <v>92</v>
      </c>
      <c r="BP32" s="62" t="s">
        <v>92</v>
      </c>
      <c r="BQ32" s="62" t="s">
        <v>92</v>
      </c>
      <c r="BR32" s="62" t="s">
        <v>92</v>
      </c>
      <c r="BS32" s="62" t="s">
        <v>92</v>
      </c>
      <c r="BT32" s="62" t="s">
        <v>92</v>
      </c>
      <c r="BU32" s="62" t="s">
        <v>92</v>
      </c>
      <c r="BV32" s="62" t="s">
        <v>92</v>
      </c>
      <c r="BW32" s="62" t="s">
        <v>92</v>
      </c>
      <c r="BX32" s="62" t="s">
        <v>92</v>
      </c>
      <c r="BY32" s="62" t="s">
        <v>92</v>
      </c>
      <c r="BZ32" s="62" t="s">
        <v>92</v>
      </c>
      <c r="CA32" s="62" t="s">
        <v>92</v>
      </c>
      <c r="CB32" s="62" t="s">
        <v>92</v>
      </c>
      <c r="CC32" s="62" t="s">
        <v>92</v>
      </c>
      <c r="CD32" s="62" t="s">
        <v>92</v>
      </c>
      <c r="CE32" s="62" t="s">
        <v>92</v>
      </c>
      <c r="CF32" s="62" t="s">
        <v>92</v>
      </c>
      <c r="CG32" s="62" t="s">
        <v>92</v>
      </c>
      <c r="CH32" s="62" t="s">
        <v>92</v>
      </c>
      <c r="CI32" s="62" t="s">
        <v>92</v>
      </c>
      <c r="CJ32" s="62" t="s">
        <v>92</v>
      </c>
      <c r="CK32" s="62" t="s">
        <v>92</v>
      </c>
      <c r="CL32" s="62" t="s">
        <v>92</v>
      </c>
      <c r="CM32" s="62" t="s">
        <v>92</v>
      </c>
      <c r="CN32" s="62" t="s">
        <v>92</v>
      </c>
      <c r="CO32" s="62" t="s">
        <v>92</v>
      </c>
      <c r="CP32" s="62" t="s">
        <v>92</v>
      </c>
      <c r="CQ32" s="62" t="s">
        <v>92</v>
      </c>
      <c r="CR32" s="62" t="s">
        <v>92</v>
      </c>
      <c r="CS32" s="62" t="s">
        <v>92</v>
      </c>
      <c r="CT32" s="62" t="s">
        <v>92</v>
      </c>
      <c r="CU32" s="62" t="s">
        <v>92</v>
      </c>
      <c r="CV32" s="62" t="s">
        <v>92</v>
      </c>
      <c r="CW32" s="62" t="s">
        <v>92</v>
      </c>
      <c r="CX32" s="62" t="s">
        <v>92</v>
      </c>
      <c r="CY32" s="62" t="s">
        <v>92</v>
      </c>
      <c r="CZ32" s="62" t="s">
        <v>92</v>
      </c>
      <c r="DA32" s="62" t="s">
        <v>92</v>
      </c>
      <c r="DB32" s="62" t="s">
        <v>92</v>
      </c>
      <c r="DC32" s="62" t="s">
        <v>92</v>
      </c>
      <c r="DD32" s="62" t="s">
        <v>92</v>
      </c>
      <c r="DE32" s="62" t="s">
        <v>92</v>
      </c>
      <c r="DF32" s="62" t="s">
        <v>92</v>
      </c>
      <c r="DG32" s="62" t="s">
        <v>92</v>
      </c>
      <c r="DH32" s="62" t="s">
        <v>92</v>
      </c>
      <c r="DI32" s="62" t="s">
        <v>92</v>
      </c>
    </row>
    <row r="33" spans="2:113" x14ac:dyDescent="0.2">
      <c r="B33" s="71" t="s">
        <v>268</v>
      </c>
      <c r="C33" s="71" t="s">
        <v>269</v>
      </c>
      <c r="D33" s="73" t="str">
        <f t="shared" si="5"/>
        <v xml:space="preserve">                                                                          </v>
      </c>
      <c r="E33" s="70">
        <v>0</v>
      </c>
      <c r="F33" s="70"/>
      <c r="G33" s="70"/>
      <c r="H33" s="70"/>
      <c r="I33" s="70">
        <v>0</v>
      </c>
      <c r="J33" s="70">
        <v>0</v>
      </c>
      <c r="K33" s="70">
        <v>0</v>
      </c>
      <c r="L33" s="70">
        <v>0</v>
      </c>
      <c r="M33" s="70">
        <v>0</v>
      </c>
      <c r="N33" s="70">
        <v>0</v>
      </c>
      <c r="O33" s="70">
        <v>0</v>
      </c>
      <c r="P33" s="70">
        <v>0</v>
      </c>
      <c r="Q33" s="70">
        <v>0</v>
      </c>
      <c r="R33" s="70">
        <v>0</v>
      </c>
      <c r="S33" s="70">
        <v>0</v>
      </c>
      <c r="T33" s="70">
        <v>0</v>
      </c>
      <c r="U33" s="70">
        <v>0</v>
      </c>
      <c r="V33" s="70">
        <v>0</v>
      </c>
      <c r="W33" s="70">
        <v>0</v>
      </c>
      <c r="X33" s="25">
        <f t="shared" si="0"/>
        <v>0</v>
      </c>
      <c r="Y33" s="240"/>
      <c r="AD33" s="74">
        <v>400</v>
      </c>
      <c r="AE33" s="74">
        <v>403</v>
      </c>
      <c r="AF33" s="70" t="e">
        <f>+SUMIFS(#REF!,#REF!,$AE33)</f>
        <v>#REF!</v>
      </c>
      <c r="AG33" s="70" t="e">
        <f t="shared" si="1"/>
        <v>#REF!</v>
      </c>
      <c r="AI33" s="70" t="e">
        <f>SUMIFS(#REF!,#REF!,$AE33)</f>
        <v>#REF!</v>
      </c>
      <c r="AJ33" s="70" t="e">
        <f t="shared" si="2"/>
        <v>#REF!</v>
      </c>
      <c r="AM33" s="62" t="s">
        <v>92</v>
      </c>
      <c r="AN33" s="62" t="s">
        <v>92</v>
      </c>
      <c r="AO33" s="62" t="s">
        <v>92</v>
      </c>
      <c r="AP33" s="62" t="s">
        <v>92</v>
      </c>
      <c r="AQ33" s="62" t="s">
        <v>92</v>
      </c>
      <c r="AR33" s="62" t="s">
        <v>92</v>
      </c>
      <c r="AS33" s="62" t="s">
        <v>92</v>
      </c>
      <c r="AT33" s="62" t="s">
        <v>92</v>
      </c>
      <c r="AU33" s="62" t="s">
        <v>92</v>
      </c>
      <c r="AV33" s="62" t="s">
        <v>92</v>
      </c>
      <c r="AW33" s="62" t="s">
        <v>92</v>
      </c>
      <c r="AX33" s="62" t="s">
        <v>92</v>
      </c>
      <c r="AY33" s="62" t="s">
        <v>92</v>
      </c>
      <c r="AZ33" s="62" t="s">
        <v>92</v>
      </c>
      <c r="BA33" s="62" t="s">
        <v>92</v>
      </c>
      <c r="BB33" s="62" t="s">
        <v>92</v>
      </c>
      <c r="BC33" s="62" t="s">
        <v>92</v>
      </c>
      <c r="BD33" s="62" t="s">
        <v>92</v>
      </c>
      <c r="BE33" s="62" t="s">
        <v>92</v>
      </c>
      <c r="BF33" s="62" t="s">
        <v>92</v>
      </c>
      <c r="BG33" s="62" t="s">
        <v>92</v>
      </c>
      <c r="BH33" s="62" t="s">
        <v>92</v>
      </c>
      <c r="BI33" s="62" t="s">
        <v>92</v>
      </c>
      <c r="BJ33" s="62" t="s">
        <v>92</v>
      </c>
      <c r="BK33" s="62" t="s">
        <v>92</v>
      </c>
      <c r="BL33" s="62" t="s">
        <v>92</v>
      </c>
      <c r="BM33" s="62" t="s">
        <v>92</v>
      </c>
      <c r="BN33" s="62" t="s">
        <v>92</v>
      </c>
      <c r="BO33" s="62" t="s">
        <v>92</v>
      </c>
      <c r="BP33" s="62" t="s">
        <v>92</v>
      </c>
      <c r="BQ33" s="62" t="s">
        <v>92</v>
      </c>
      <c r="BR33" s="62" t="s">
        <v>92</v>
      </c>
      <c r="BS33" s="62" t="s">
        <v>92</v>
      </c>
      <c r="BT33" s="62" t="s">
        <v>92</v>
      </c>
      <c r="BU33" s="62" t="s">
        <v>92</v>
      </c>
      <c r="BV33" s="62" t="s">
        <v>92</v>
      </c>
      <c r="BW33" s="62" t="s">
        <v>92</v>
      </c>
      <c r="BX33" s="62" t="s">
        <v>92</v>
      </c>
      <c r="BY33" s="62" t="s">
        <v>92</v>
      </c>
      <c r="BZ33" s="62" t="s">
        <v>92</v>
      </c>
      <c r="CA33" s="62" t="s">
        <v>92</v>
      </c>
      <c r="CB33" s="62" t="s">
        <v>92</v>
      </c>
      <c r="CC33" s="62" t="s">
        <v>92</v>
      </c>
      <c r="CD33" s="62" t="s">
        <v>92</v>
      </c>
      <c r="CE33" s="62" t="s">
        <v>92</v>
      </c>
      <c r="CF33" s="62" t="s">
        <v>92</v>
      </c>
      <c r="CG33" s="62" t="s">
        <v>92</v>
      </c>
      <c r="CH33" s="62" t="s">
        <v>92</v>
      </c>
      <c r="CI33" s="62" t="s">
        <v>92</v>
      </c>
      <c r="CJ33" s="62" t="s">
        <v>92</v>
      </c>
      <c r="CK33" s="62" t="s">
        <v>92</v>
      </c>
      <c r="CL33" s="62" t="s">
        <v>92</v>
      </c>
      <c r="CM33" s="62" t="s">
        <v>92</v>
      </c>
      <c r="CN33" s="62" t="s">
        <v>92</v>
      </c>
      <c r="CO33" s="62" t="s">
        <v>92</v>
      </c>
      <c r="CP33" s="62" t="s">
        <v>92</v>
      </c>
      <c r="CQ33" s="62" t="s">
        <v>92</v>
      </c>
      <c r="CR33" s="62" t="s">
        <v>92</v>
      </c>
      <c r="CS33" s="62" t="s">
        <v>92</v>
      </c>
      <c r="CT33" s="62" t="s">
        <v>92</v>
      </c>
      <c r="CU33" s="62" t="s">
        <v>92</v>
      </c>
      <c r="CV33" s="62" t="s">
        <v>92</v>
      </c>
      <c r="CW33" s="62" t="s">
        <v>92</v>
      </c>
      <c r="CX33" s="62" t="s">
        <v>92</v>
      </c>
      <c r="CY33" s="62" t="s">
        <v>92</v>
      </c>
      <c r="CZ33" s="62" t="s">
        <v>92</v>
      </c>
      <c r="DA33" s="62" t="s">
        <v>92</v>
      </c>
      <c r="DB33" s="62" t="s">
        <v>92</v>
      </c>
      <c r="DC33" s="62" t="s">
        <v>92</v>
      </c>
      <c r="DD33" s="62" t="s">
        <v>92</v>
      </c>
      <c r="DE33" s="62" t="s">
        <v>92</v>
      </c>
      <c r="DF33" s="62" t="s">
        <v>92</v>
      </c>
      <c r="DG33" s="62" t="s">
        <v>92</v>
      </c>
      <c r="DH33" s="62" t="s">
        <v>92</v>
      </c>
      <c r="DI33" s="62" t="s">
        <v>92</v>
      </c>
    </row>
    <row r="34" spans="2:113" x14ac:dyDescent="0.2">
      <c r="B34" s="71" t="s">
        <v>270</v>
      </c>
      <c r="C34" s="71" t="s">
        <v>271</v>
      </c>
      <c r="D34" s="73" t="str">
        <f t="shared" si="5"/>
        <v xml:space="preserve">                                                                          </v>
      </c>
      <c r="E34" s="70">
        <v>0</v>
      </c>
      <c r="F34" s="70"/>
      <c r="G34" s="70"/>
      <c r="H34" s="70"/>
      <c r="I34" s="70">
        <v>0</v>
      </c>
      <c r="J34" s="70">
        <v>0</v>
      </c>
      <c r="K34" s="70">
        <v>0</v>
      </c>
      <c r="L34" s="70">
        <v>0</v>
      </c>
      <c r="M34" s="70">
        <v>0</v>
      </c>
      <c r="N34" s="70">
        <v>0</v>
      </c>
      <c r="O34" s="70">
        <v>0</v>
      </c>
      <c r="P34" s="70">
        <v>0</v>
      </c>
      <c r="Q34" s="70">
        <v>0</v>
      </c>
      <c r="R34" s="70">
        <v>0</v>
      </c>
      <c r="S34" s="70">
        <v>0</v>
      </c>
      <c r="T34" s="70">
        <v>0</v>
      </c>
      <c r="U34" s="70">
        <v>0</v>
      </c>
      <c r="V34" s="70">
        <v>0</v>
      </c>
      <c r="W34" s="70">
        <v>0</v>
      </c>
      <c r="X34" s="25">
        <f t="shared" si="0"/>
        <v>0</v>
      </c>
      <c r="Y34" s="240"/>
      <c r="AD34" s="74">
        <v>400</v>
      </c>
      <c r="AE34" s="74">
        <v>404</v>
      </c>
      <c r="AF34" s="70" t="e">
        <f>+SUMIFS(#REF!,#REF!,$AE34)</f>
        <v>#REF!</v>
      </c>
      <c r="AG34" s="70" t="e">
        <f t="shared" si="1"/>
        <v>#REF!</v>
      </c>
      <c r="AI34" s="70" t="e">
        <f>SUMIFS(#REF!,#REF!,$AE34)</f>
        <v>#REF!</v>
      </c>
      <c r="AJ34" s="70" t="e">
        <f t="shared" si="2"/>
        <v>#REF!</v>
      </c>
      <c r="AM34" s="62" t="s">
        <v>92</v>
      </c>
      <c r="AN34" s="62" t="s">
        <v>92</v>
      </c>
      <c r="AO34" s="62" t="s">
        <v>92</v>
      </c>
      <c r="AP34" s="62" t="s">
        <v>92</v>
      </c>
      <c r="AQ34" s="62" t="s">
        <v>92</v>
      </c>
      <c r="AR34" s="62" t="s">
        <v>92</v>
      </c>
      <c r="AS34" s="62" t="s">
        <v>92</v>
      </c>
      <c r="AT34" s="62" t="s">
        <v>92</v>
      </c>
      <c r="AU34" s="62" t="s">
        <v>92</v>
      </c>
      <c r="AV34" s="62" t="s">
        <v>92</v>
      </c>
      <c r="AW34" s="62" t="s">
        <v>92</v>
      </c>
      <c r="AX34" s="62" t="s">
        <v>92</v>
      </c>
      <c r="AY34" s="62" t="s">
        <v>92</v>
      </c>
      <c r="AZ34" s="62" t="s">
        <v>92</v>
      </c>
      <c r="BA34" s="62" t="s">
        <v>92</v>
      </c>
      <c r="BB34" s="62" t="s">
        <v>92</v>
      </c>
      <c r="BC34" s="62" t="s">
        <v>92</v>
      </c>
      <c r="BD34" s="62" t="s">
        <v>92</v>
      </c>
      <c r="BE34" s="62" t="s">
        <v>92</v>
      </c>
      <c r="BF34" s="62" t="s">
        <v>92</v>
      </c>
      <c r="BG34" s="62" t="s">
        <v>92</v>
      </c>
      <c r="BH34" s="62" t="s">
        <v>92</v>
      </c>
      <c r="BI34" s="62" t="s">
        <v>92</v>
      </c>
      <c r="BJ34" s="62" t="s">
        <v>92</v>
      </c>
      <c r="BK34" s="62" t="s">
        <v>92</v>
      </c>
      <c r="BL34" s="62" t="s">
        <v>92</v>
      </c>
      <c r="BM34" s="62" t="s">
        <v>92</v>
      </c>
      <c r="BN34" s="62" t="s">
        <v>92</v>
      </c>
      <c r="BO34" s="62" t="s">
        <v>92</v>
      </c>
      <c r="BP34" s="62" t="s">
        <v>92</v>
      </c>
      <c r="BQ34" s="62" t="s">
        <v>92</v>
      </c>
      <c r="BR34" s="62" t="s">
        <v>92</v>
      </c>
      <c r="BS34" s="62" t="s">
        <v>92</v>
      </c>
      <c r="BT34" s="62" t="s">
        <v>92</v>
      </c>
      <c r="BU34" s="62" t="s">
        <v>92</v>
      </c>
      <c r="BV34" s="62" t="s">
        <v>92</v>
      </c>
      <c r="BW34" s="62" t="s">
        <v>92</v>
      </c>
      <c r="BX34" s="62" t="s">
        <v>92</v>
      </c>
      <c r="BY34" s="62" t="s">
        <v>92</v>
      </c>
      <c r="BZ34" s="62" t="s">
        <v>92</v>
      </c>
      <c r="CA34" s="62" t="s">
        <v>92</v>
      </c>
      <c r="CB34" s="62" t="s">
        <v>92</v>
      </c>
      <c r="CC34" s="62" t="s">
        <v>92</v>
      </c>
      <c r="CD34" s="62" t="s">
        <v>92</v>
      </c>
      <c r="CE34" s="62" t="s">
        <v>92</v>
      </c>
      <c r="CF34" s="62" t="s">
        <v>92</v>
      </c>
      <c r="CG34" s="62" t="s">
        <v>92</v>
      </c>
      <c r="CH34" s="62" t="s">
        <v>92</v>
      </c>
      <c r="CI34" s="62" t="s">
        <v>92</v>
      </c>
      <c r="CJ34" s="62" t="s">
        <v>92</v>
      </c>
      <c r="CK34" s="62" t="s">
        <v>92</v>
      </c>
      <c r="CL34" s="62" t="s">
        <v>92</v>
      </c>
      <c r="CM34" s="62" t="s">
        <v>92</v>
      </c>
      <c r="CN34" s="62" t="s">
        <v>92</v>
      </c>
      <c r="CO34" s="62" t="s">
        <v>92</v>
      </c>
      <c r="CP34" s="62" t="s">
        <v>92</v>
      </c>
      <c r="CQ34" s="62" t="s">
        <v>92</v>
      </c>
      <c r="CR34" s="62" t="s">
        <v>92</v>
      </c>
      <c r="CS34" s="62" t="s">
        <v>92</v>
      </c>
      <c r="CT34" s="62" t="s">
        <v>92</v>
      </c>
      <c r="CU34" s="62" t="s">
        <v>92</v>
      </c>
      <c r="CV34" s="62" t="s">
        <v>92</v>
      </c>
      <c r="CW34" s="62" t="s">
        <v>92</v>
      </c>
      <c r="CX34" s="62" t="s">
        <v>92</v>
      </c>
      <c r="CY34" s="62" t="s">
        <v>92</v>
      </c>
      <c r="CZ34" s="62" t="s">
        <v>92</v>
      </c>
      <c r="DA34" s="62" t="s">
        <v>92</v>
      </c>
      <c r="DB34" s="62" t="s">
        <v>92</v>
      </c>
      <c r="DC34" s="62" t="s">
        <v>92</v>
      </c>
      <c r="DD34" s="62" t="s">
        <v>92</v>
      </c>
      <c r="DE34" s="62" t="s">
        <v>92</v>
      </c>
      <c r="DF34" s="62" t="s">
        <v>92</v>
      </c>
      <c r="DG34" s="62" t="s">
        <v>92</v>
      </c>
      <c r="DH34" s="62" t="s">
        <v>92</v>
      </c>
      <c r="DI34" s="62" t="s">
        <v>92</v>
      </c>
    </row>
    <row r="35" spans="2:113" x14ac:dyDescent="0.2">
      <c r="B35" s="63" t="s">
        <v>101</v>
      </c>
      <c r="C35" s="64" t="s">
        <v>272</v>
      </c>
      <c r="D35" s="78"/>
      <c r="E35" s="66">
        <v>0</v>
      </c>
      <c r="F35" s="66"/>
      <c r="G35" s="66"/>
      <c r="H35" s="66"/>
      <c r="I35" s="66">
        <v>0</v>
      </c>
      <c r="J35" s="66">
        <v>0</v>
      </c>
      <c r="K35" s="66">
        <v>0</v>
      </c>
      <c r="L35" s="66">
        <v>0</v>
      </c>
      <c r="M35" s="66">
        <v>0</v>
      </c>
      <c r="N35" s="66">
        <v>0</v>
      </c>
      <c r="O35" s="66">
        <v>0</v>
      </c>
      <c r="P35" s="66">
        <v>0</v>
      </c>
      <c r="Q35" s="66">
        <v>0</v>
      </c>
      <c r="R35" s="66">
        <v>0</v>
      </c>
      <c r="S35" s="66">
        <v>0</v>
      </c>
      <c r="T35" s="66">
        <v>0</v>
      </c>
      <c r="U35" s="66">
        <v>0</v>
      </c>
      <c r="V35" s="66">
        <v>0</v>
      </c>
      <c r="W35" s="66">
        <v>0</v>
      </c>
      <c r="X35" s="67">
        <f t="shared" si="0"/>
        <v>0</v>
      </c>
      <c r="Y35" s="240"/>
      <c r="AD35" s="69">
        <v>500</v>
      </c>
      <c r="AE35" s="69">
        <v>500</v>
      </c>
      <c r="AF35" s="70" t="e">
        <f>+SUMIFS(#REF!,#REF!,$AE35)</f>
        <v>#REF!</v>
      </c>
      <c r="AG35" s="70" t="e">
        <f t="shared" si="1"/>
        <v>#REF!</v>
      </c>
      <c r="AI35" s="70" t="e">
        <f>SUMIFS(#REF!,#REF!,$AE35)</f>
        <v>#REF!</v>
      </c>
      <c r="AJ35" s="70" t="e">
        <f t="shared" si="2"/>
        <v>#REF!</v>
      </c>
      <c r="AM35" s="62" t="s">
        <v>92</v>
      </c>
      <c r="AN35" s="62" t="s">
        <v>92</v>
      </c>
      <c r="AO35" s="62" t="s">
        <v>92</v>
      </c>
      <c r="AP35" s="62" t="s">
        <v>92</v>
      </c>
      <c r="AQ35" s="62" t="s">
        <v>92</v>
      </c>
      <c r="AR35" s="62" t="s">
        <v>92</v>
      </c>
      <c r="AS35" s="62" t="s">
        <v>92</v>
      </c>
      <c r="AT35" s="62" t="s">
        <v>92</v>
      </c>
      <c r="AU35" s="62" t="s">
        <v>92</v>
      </c>
      <c r="AV35" s="62" t="s">
        <v>92</v>
      </c>
      <c r="AW35" s="62" t="s">
        <v>92</v>
      </c>
      <c r="AX35" s="62" t="s">
        <v>92</v>
      </c>
      <c r="AY35" s="62" t="s">
        <v>92</v>
      </c>
      <c r="AZ35" s="62" t="s">
        <v>92</v>
      </c>
      <c r="BA35" s="62" t="s">
        <v>92</v>
      </c>
      <c r="BB35" s="62" t="s">
        <v>92</v>
      </c>
      <c r="BC35" s="62" t="s">
        <v>92</v>
      </c>
      <c r="BD35" s="62" t="s">
        <v>92</v>
      </c>
      <c r="BE35" s="62" t="s">
        <v>92</v>
      </c>
      <c r="BF35" s="62" t="s">
        <v>92</v>
      </c>
      <c r="BG35" s="62" t="s">
        <v>92</v>
      </c>
      <c r="BH35" s="62" t="s">
        <v>92</v>
      </c>
      <c r="BI35" s="62" t="s">
        <v>92</v>
      </c>
      <c r="BJ35" s="62" t="s">
        <v>92</v>
      </c>
      <c r="BK35" s="62" t="s">
        <v>92</v>
      </c>
      <c r="BL35" s="62" t="s">
        <v>92</v>
      </c>
      <c r="BM35" s="62" t="s">
        <v>92</v>
      </c>
      <c r="BN35" s="62" t="s">
        <v>92</v>
      </c>
      <c r="BO35" s="62" t="s">
        <v>92</v>
      </c>
      <c r="BP35" s="62" t="s">
        <v>92</v>
      </c>
      <c r="BQ35" s="62" t="s">
        <v>92</v>
      </c>
      <c r="BR35" s="62" t="s">
        <v>92</v>
      </c>
      <c r="BS35" s="62" t="s">
        <v>92</v>
      </c>
      <c r="BT35" s="62" t="s">
        <v>92</v>
      </c>
      <c r="BU35" s="62" t="s">
        <v>92</v>
      </c>
      <c r="BV35" s="62" t="s">
        <v>92</v>
      </c>
      <c r="BW35" s="62" t="s">
        <v>92</v>
      </c>
      <c r="BX35" s="62" t="s">
        <v>92</v>
      </c>
      <c r="BY35" s="62" t="s">
        <v>92</v>
      </c>
      <c r="BZ35" s="62" t="s">
        <v>92</v>
      </c>
      <c r="CA35" s="62" t="s">
        <v>92</v>
      </c>
      <c r="CB35" s="62" t="s">
        <v>92</v>
      </c>
      <c r="CC35" s="62" t="s">
        <v>92</v>
      </c>
      <c r="CD35" s="62" t="s">
        <v>92</v>
      </c>
      <c r="CE35" s="62" t="s">
        <v>92</v>
      </c>
      <c r="CF35" s="62" t="s">
        <v>92</v>
      </c>
      <c r="CG35" s="62" t="s">
        <v>92</v>
      </c>
      <c r="CH35" s="62" t="s">
        <v>92</v>
      </c>
      <c r="CI35" s="62" t="s">
        <v>92</v>
      </c>
      <c r="CJ35" s="62" t="s">
        <v>92</v>
      </c>
      <c r="CK35" s="62" t="s">
        <v>92</v>
      </c>
      <c r="CL35" s="62" t="s">
        <v>92</v>
      </c>
      <c r="CM35" s="62" t="s">
        <v>92</v>
      </c>
      <c r="CN35" s="62" t="s">
        <v>92</v>
      </c>
      <c r="CO35" s="62" t="s">
        <v>92</v>
      </c>
      <c r="CP35" s="62" t="s">
        <v>92</v>
      </c>
      <c r="CQ35" s="62" t="s">
        <v>92</v>
      </c>
      <c r="CR35" s="62" t="s">
        <v>92</v>
      </c>
      <c r="CS35" s="62" t="s">
        <v>92</v>
      </c>
      <c r="CT35" s="62" t="s">
        <v>92</v>
      </c>
      <c r="CU35" s="62" t="s">
        <v>92</v>
      </c>
      <c r="CV35" s="62" t="s">
        <v>92</v>
      </c>
      <c r="CW35" s="62" t="s">
        <v>92</v>
      </c>
      <c r="CX35" s="62" t="s">
        <v>92</v>
      </c>
      <c r="CY35" s="62" t="s">
        <v>92</v>
      </c>
      <c r="CZ35" s="62" t="s">
        <v>92</v>
      </c>
      <c r="DA35" s="62" t="s">
        <v>92</v>
      </c>
      <c r="DB35" s="62" t="s">
        <v>92</v>
      </c>
      <c r="DC35" s="62" t="s">
        <v>92</v>
      </c>
      <c r="DD35" s="62" t="s">
        <v>92</v>
      </c>
      <c r="DE35" s="62" t="s">
        <v>92</v>
      </c>
      <c r="DF35" s="62" t="s">
        <v>92</v>
      </c>
      <c r="DG35" s="62" t="s">
        <v>92</v>
      </c>
      <c r="DH35" s="62" t="s">
        <v>92</v>
      </c>
      <c r="DI35" s="62" t="s">
        <v>92</v>
      </c>
    </row>
    <row r="36" spans="2:113" x14ac:dyDescent="0.2">
      <c r="B36" s="71" t="s">
        <v>273</v>
      </c>
      <c r="C36" s="72" t="s">
        <v>274</v>
      </c>
      <c r="D36" s="73" t="str">
        <f t="shared" ref="D36:D37" si="6">+AM36&amp;" "&amp;AN36&amp;" "&amp;AO36&amp;" "&amp;AP36&amp;" "&amp;AQ36&amp;" "&amp;AR36&amp;" "&amp;AS36&amp;" "&amp;AT36&amp;" "&amp;AU36&amp;" "&amp;AV36&amp;" "&amp;AW36&amp;" "&amp;AX36&amp;" "&amp;AY36&amp;" "&amp;AZ36&amp;" "&amp;BA36&amp;" "&amp;BB36&amp;" "&amp;BC36&amp;" "&amp;BD36&amp;" "&amp;BE36&amp;" "&amp;BF36&amp;" "&amp;BG36&amp;" "&amp;BH36&amp;" "&amp;BI36&amp;" "&amp;BJ36&amp;" "&amp;BK36&amp;" "&amp;BL36&amp;" "&amp;BM36&amp;" "&amp;BN36&amp;" "&amp;BO36&amp;" "&amp;BP36&amp;" "&amp;BQ36&amp;" "&amp;BR36&amp;" "&amp;BS36&amp;" "&amp;BT36&amp;" "&amp;BU36&amp;" "&amp;BV36&amp;" "&amp;BW36&amp;" "&amp;BX36&amp;" "&amp;BY36&amp;" "&amp;BZ36&amp;" "&amp;CA36&amp;" "&amp;CB36&amp;" "&amp;CC36&amp;" "&amp;CD36&amp;" "&amp;CE36&amp;" "&amp;CF36&amp;" "&amp;CG36&amp;" "&amp;CH36&amp;" "&amp;CI36&amp;" "&amp;CJ36&amp;" "&amp;CK36&amp;" "&amp;CL36&amp;" "&amp;CM36&amp;" "&amp;CN36&amp;" "&amp;CO36&amp;" "&amp;CP36&amp;" "&amp;CQ36&amp;" "&amp;CR36&amp;" "&amp;CS36&amp;" "&amp;CT36&amp;" "&amp;CU36&amp;" "&amp;CV36&amp;" "&amp;CW36&amp;" "&amp;CX36&amp;" "&amp;CY36&amp;" "&amp;CZ36&amp;" "&amp;DA36&amp;" "&amp;DB36&amp;" "&amp;DC36&amp;" "&amp;DD36&amp;" "&amp;DE36&amp;" "&amp;DF36&amp;" "&amp;DG36&amp;" "&amp;DH36&amp;" "&amp;DI36</f>
        <v xml:space="preserve">                                                                          </v>
      </c>
      <c r="E36" s="70">
        <v>0</v>
      </c>
      <c r="F36" s="70"/>
      <c r="G36" s="70"/>
      <c r="H36" s="70"/>
      <c r="I36" s="70">
        <v>0</v>
      </c>
      <c r="J36" s="70">
        <v>0</v>
      </c>
      <c r="K36" s="70">
        <v>0</v>
      </c>
      <c r="L36" s="70">
        <v>0</v>
      </c>
      <c r="M36" s="70">
        <v>0</v>
      </c>
      <c r="N36" s="70">
        <v>0</v>
      </c>
      <c r="O36" s="70">
        <v>0</v>
      </c>
      <c r="P36" s="70">
        <v>0</v>
      </c>
      <c r="Q36" s="70">
        <v>0</v>
      </c>
      <c r="R36" s="70">
        <v>0</v>
      </c>
      <c r="S36" s="70">
        <v>0</v>
      </c>
      <c r="T36" s="70">
        <v>0</v>
      </c>
      <c r="U36" s="70">
        <v>0</v>
      </c>
      <c r="V36" s="70">
        <v>0</v>
      </c>
      <c r="W36" s="70">
        <v>0</v>
      </c>
      <c r="X36" s="25">
        <f t="shared" si="0"/>
        <v>0</v>
      </c>
      <c r="Y36" s="240"/>
      <c r="AD36" s="74">
        <v>500</v>
      </c>
      <c r="AE36" s="74">
        <v>501</v>
      </c>
      <c r="AF36" s="70" t="e">
        <f>+SUMIFS(#REF!,#REF!,$AE36)</f>
        <v>#REF!</v>
      </c>
      <c r="AG36" s="70" t="e">
        <f t="shared" si="1"/>
        <v>#REF!</v>
      </c>
      <c r="AI36" s="70" t="e">
        <f>SUMIFS(#REF!,#REF!,$AE36)</f>
        <v>#REF!</v>
      </c>
      <c r="AJ36" s="70" t="e">
        <f t="shared" si="2"/>
        <v>#REF!</v>
      </c>
      <c r="AM36" s="62" t="s">
        <v>92</v>
      </c>
      <c r="AN36" s="62" t="s">
        <v>92</v>
      </c>
      <c r="AO36" s="62" t="s">
        <v>92</v>
      </c>
      <c r="AP36" s="62" t="s">
        <v>92</v>
      </c>
      <c r="AQ36" s="62" t="s">
        <v>92</v>
      </c>
      <c r="AR36" s="62" t="s">
        <v>92</v>
      </c>
      <c r="AS36" s="62" t="s">
        <v>92</v>
      </c>
      <c r="AT36" s="62" t="s">
        <v>92</v>
      </c>
      <c r="AU36" s="62" t="s">
        <v>92</v>
      </c>
      <c r="AV36" s="62" t="s">
        <v>92</v>
      </c>
      <c r="AW36" s="62" t="s">
        <v>92</v>
      </c>
      <c r="AX36" s="62" t="s">
        <v>92</v>
      </c>
      <c r="AY36" s="62" t="s">
        <v>92</v>
      </c>
      <c r="AZ36" s="62" t="s">
        <v>92</v>
      </c>
      <c r="BA36" s="62" t="s">
        <v>92</v>
      </c>
      <c r="BB36" s="62" t="s">
        <v>92</v>
      </c>
      <c r="BC36" s="62" t="s">
        <v>92</v>
      </c>
      <c r="BD36" s="62" t="s">
        <v>92</v>
      </c>
      <c r="BE36" s="62" t="s">
        <v>92</v>
      </c>
      <c r="BF36" s="62" t="s">
        <v>92</v>
      </c>
      <c r="BG36" s="62" t="s">
        <v>92</v>
      </c>
      <c r="BH36" s="62" t="s">
        <v>92</v>
      </c>
      <c r="BI36" s="62" t="s">
        <v>92</v>
      </c>
      <c r="BJ36" s="62" t="s">
        <v>92</v>
      </c>
      <c r="BK36" s="62" t="s">
        <v>92</v>
      </c>
      <c r="BL36" s="62" t="s">
        <v>92</v>
      </c>
      <c r="BM36" s="62" t="s">
        <v>92</v>
      </c>
      <c r="BN36" s="62" t="s">
        <v>92</v>
      </c>
      <c r="BO36" s="62" t="s">
        <v>92</v>
      </c>
      <c r="BP36" s="62" t="s">
        <v>92</v>
      </c>
      <c r="BQ36" s="62" t="s">
        <v>92</v>
      </c>
      <c r="BR36" s="62" t="s">
        <v>92</v>
      </c>
      <c r="BS36" s="62" t="s">
        <v>92</v>
      </c>
      <c r="BT36" s="62" t="s">
        <v>92</v>
      </c>
      <c r="BU36" s="62" t="s">
        <v>92</v>
      </c>
      <c r="BV36" s="62" t="s">
        <v>92</v>
      </c>
      <c r="BW36" s="62" t="s">
        <v>92</v>
      </c>
      <c r="BX36" s="62" t="s">
        <v>92</v>
      </c>
      <c r="BY36" s="62" t="s">
        <v>92</v>
      </c>
      <c r="BZ36" s="62" t="s">
        <v>92</v>
      </c>
      <c r="CA36" s="62" t="s">
        <v>92</v>
      </c>
      <c r="CB36" s="62" t="s">
        <v>92</v>
      </c>
      <c r="CC36" s="62" t="s">
        <v>92</v>
      </c>
      <c r="CD36" s="62" t="s">
        <v>92</v>
      </c>
      <c r="CE36" s="62" t="s">
        <v>92</v>
      </c>
      <c r="CF36" s="62" t="s">
        <v>92</v>
      </c>
      <c r="CG36" s="62" t="s">
        <v>92</v>
      </c>
      <c r="CH36" s="62" t="s">
        <v>92</v>
      </c>
      <c r="CI36" s="62" t="s">
        <v>92</v>
      </c>
      <c r="CJ36" s="62" t="s">
        <v>92</v>
      </c>
      <c r="CK36" s="62" t="s">
        <v>92</v>
      </c>
      <c r="CL36" s="62" t="s">
        <v>92</v>
      </c>
      <c r="CM36" s="62" t="s">
        <v>92</v>
      </c>
      <c r="CN36" s="62" t="s">
        <v>92</v>
      </c>
      <c r="CO36" s="62" t="s">
        <v>92</v>
      </c>
      <c r="CP36" s="62" t="s">
        <v>92</v>
      </c>
      <c r="CQ36" s="62" t="s">
        <v>92</v>
      </c>
      <c r="CR36" s="62" t="s">
        <v>92</v>
      </c>
      <c r="CS36" s="62" t="s">
        <v>92</v>
      </c>
      <c r="CT36" s="62" t="s">
        <v>92</v>
      </c>
      <c r="CU36" s="62" t="s">
        <v>92</v>
      </c>
      <c r="CV36" s="62" t="s">
        <v>92</v>
      </c>
      <c r="CW36" s="62" t="s">
        <v>92</v>
      </c>
      <c r="CX36" s="62" t="s">
        <v>92</v>
      </c>
      <c r="CY36" s="62" t="s">
        <v>92</v>
      </c>
      <c r="CZ36" s="62" t="s">
        <v>92</v>
      </c>
      <c r="DA36" s="62" t="s">
        <v>92</v>
      </c>
      <c r="DB36" s="62" t="s">
        <v>92</v>
      </c>
      <c r="DC36" s="62" t="s">
        <v>92</v>
      </c>
      <c r="DD36" s="62" t="s">
        <v>92</v>
      </c>
      <c r="DE36" s="62" t="s">
        <v>92</v>
      </c>
      <c r="DF36" s="62" t="s">
        <v>92</v>
      </c>
      <c r="DG36" s="62" t="s">
        <v>92</v>
      </c>
      <c r="DH36" s="62" t="s">
        <v>92</v>
      </c>
      <c r="DI36" s="62" t="s">
        <v>92</v>
      </c>
    </row>
    <row r="37" spans="2:113" x14ac:dyDescent="0.2">
      <c r="B37" s="71" t="s">
        <v>275</v>
      </c>
      <c r="C37" s="71" t="s">
        <v>276</v>
      </c>
      <c r="D37" s="73" t="str">
        <f t="shared" si="6"/>
        <v xml:space="preserve">                                                                          </v>
      </c>
      <c r="E37" s="70">
        <v>0</v>
      </c>
      <c r="F37" s="70"/>
      <c r="G37" s="70"/>
      <c r="H37" s="70"/>
      <c r="I37" s="70">
        <v>0</v>
      </c>
      <c r="J37" s="70">
        <v>0</v>
      </c>
      <c r="K37" s="70">
        <v>0</v>
      </c>
      <c r="L37" s="70">
        <v>0</v>
      </c>
      <c r="M37" s="70">
        <v>0</v>
      </c>
      <c r="N37" s="70">
        <v>0</v>
      </c>
      <c r="O37" s="70">
        <v>0</v>
      </c>
      <c r="P37" s="70">
        <v>0</v>
      </c>
      <c r="Q37" s="70">
        <v>0</v>
      </c>
      <c r="R37" s="70">
        <v>0</v>
      </c>
      <c r="S37" s="70">
        <v>0</v>
      </c>
      <c r="T37" s="70">
        <v>0</v>
      </c>
      <c r="U37" s="70">
        <v>0</v>
      </c>
      <c r="V37" s="70">
        <v>0</v>
      </c>
      <c r="W37" s="70">
        <v>0</v>
      </c>
      <c r="X37" s="25">
        <f t="shared" si="0"/>
        <v>0</v>
      </c>
      <c r="Y37" s="240"/>
      <c r="AD37" s="74">
        <v>500</v>
      </c>
      <c r="AE37" s="74">
        <v>502</v>
      </c>
      <c r="AF37" s="70" t="e">
        <f>+SUMIFS(#REF!,#REF!,$AE37)</f>
        <v>#REF!</v>
      </c>
      <c r="AG37" s="70" t="e">
        <f t="shared" si="1"/>
        <v>#REF!</v>
      </c>
      <c r="AI37" s="70" t="e">
        <f>SUMIFS(#REF!,#REF!,$AE37)</f>
        <v>#REF!</v>
      </c>
      <c r="AJ37" s="70" t="e">
        <f t="shared" si="2"/>
        <v>#REF!</v>
      </c>
      <c r="AM37" s="62" t="s">
        <v>92</v>
      </c>
      <c r="AN37" s="62" t="s">
        <v>92</v>
      </c>
      <c r="AO37" s="62" t="s">
        <v>92</v>
      </c>
      <c r="AP37" s="62" t="s">
        <v>92</v>
      </c>
      <c r="AQ37" s="62" t="s">
        <v>92</v>
      </c>
      <c r="AR37" s="62" t="s">
        <v>92</v>
      </c>
      <c r="AS37" s="62" t="s">
        <v>92</v>
      </c>
      <c r="AT37" s="62" t="s">
        <v>92</v>
      </c>
      <c r="AU37" s="62" t="s">
        <v>92</v>
      </c>
      <c r="AV37" s="62" t="s">
        <v>92</v>
      </c>
      <c r="AW37" s="62" t="s">
        <v>92</v>
      </c>
      <c r="AX37" s="62" t="s">
        <v>92</v>
      </c>
      <c r="AY37" s="62" t="s">
        <v>92</v>
      </c>
      <c r="AZ37" s="62" t="s">
        <v>92</v>
      </c>
      <c r="BA37" s="62" t="s">
        <v>92</v>
      </c>
      <c r="BB37" s="62" t="s">
        <v>92</v>
      </c>
      <c r="BC37" s="62" t="s">
        <v>92</v>
      </c>
      <c r="BD37" s="62" t="s">
        <v>92</v>
      </c>
      <c r="BE37" s="62" t="s">
        <v>92</v>
      </c>
      <c r="BF37" s="62" t="s">
        <v>92</v>
      </c>
      <c r="BG37" s="62" t="s">
        <v>92</v>
      </c>
      <c r="BH37" s="62" t="s">
        <v>92</v>
      </c>
      <c r="BI37" s="62" t="s">
        <v>92</v>
      </c>
      <c r="BJ37" s="62" t="s">
        <v>92</v>
      </c>
      <c r="BK37" s="62" t="s">
        <v>92</v>
      </c>
      <c r="BL37" s="62" t="s">
        <v>92</v>
      </c>
      <c r="BM37" s="62" t="s">
        <v>92</v>
      </c>
      <c r="BN37" s="62" t="s">
        <v>92</v>
      </c>
      <c r="BO37" s="62" t="s">
        <v>92</v>
      </c>
      <c r="BP37" s="62" t="s">
        <v>92</v>
      </c>
      <c r="BQ37" s="62" t="s">
        <v>92</v>
      </c>
      <c r="BR37" s="62" t="s">
        <v>92</v>
      </c>
      <c r="BS37" s="62" t="s">
        <v>92</v>
      </c>
      <c r="BT37" s="62" t="s">
        <v>92</v>
      </c>
      <c r="BU37" s="62" t="s">
        <v>92</v>
      </c>
      <c r="BV37" s="62" t="s">
        <v>92</v>
      </c>
      <c r="BW37" s="62" t="s">
        <v>92</v>
      </c>
      <c r="BX37" s="62" t="s">
        <v>92</v>
      </c>
      <c r="BY37" s="62" t="s">
        <v>92</v>
      </c>
      <c r="BZ37" s="62" t="s">
        <v>92</v>
      </c>
      <c r="CA37" s="62" t="s">
        <v>92</v>
      </c>
      <c r="CB37" s="62" t="s">
        <v>92</v>
      </c>
      <c r="CC37" s="62" t="s">
        <v>92</v>
      </c>
      <c r="CD37" s="62" t="s">
        <v>92</v>
      </c>
      <c r="CE37" s="62" t="s">
        <v>92</v>
      </c>
      <c r="CF37" s="62" t="s">
        <v>92</v>
      </c>
      <c r="CG37" s="62" t="s">
        <v>92</v>
      </c>
      <c r="CH37" s="62" t="s">
        <v>92</v>
      </c>
      <c r="CI37" s="62" t="s">
        <v>92</v>
      </c>
      <c r="CJ37" s="62" t="s">
        <v>92</v>
      </c>
      <c r="CK37" s="62" t="s">
        <v>92</v>
      </c>
      <c r="CL37" s="62" t="s">
        <v>92</v>
      </c>
      <c r="CM37" s="62" t="s">
        <v>92</v>
      </c>
      <c r="CN37" s="62" t="s">
        <v>92</v>
      </c>
      <c r="CO37" s="62" t="s">
        <v>92</v>
      </c>
      <c r="CP37" s="62" t="s">
        <v>92</v>
      </c>
      <c r="CQ37" s="62" t="s">
        <v>92</v>
      </c>
      <c r="CR37" s="62" t="s">
        <v>92</v>
      </c>
      <c r="CS37" s="62" t="s">
        <v>92</v>
      </c>
      <c r="CT37" s="62" t="s">
        <v>92</v>
      </c>
      <c r="CU37" s="62" t="s">
        <v>92</v>
      </c>
      <c r="CV37" s="62" t="s">
        <v>92</v>
      </c>
      <c r="CW37" s="62" t="s">
        <v>92</v>
      </c>
      <c r="CX37" s="62" t="s">
        <v>92</v>
      </c>
      <c r="CY37" s="62" t="s">
        <v>92</v>
      </c>
      <c r="CZ37" s="62" t="s">
        <v>92</v>
      </c>
      <c r="DA37" s="62" t="s">
        <v>92</v>
      </c>
      <c r="DB37" s="62" t="s">
        <v>92</v>
      </c>
      <c r="DC37" s="62" t="s">
        <v>92</v>
      </c>
      <c r="DD37" s="62" t="s">
        <v>92</v>
      </c>
      <c r="DE37" s="62" t="s">
        <v>92</v>
      </c>
      <c r="DF37" s="62" t="s">
        <v>92</v>
      </c>
      <c r="DG37" s="62" t="s">
        <v>92</v>
      </c>
      <c r="DH37" s="62" t="s">
        <v>92</v>
      </c>
      <c r="DI37" s="62" t="s">
        <v>92</v>
      </c>
    </row>
    <row r="38" spans="2:113" x14ac:dyDescent="0.2">
      <c r="B38" s="63" t="s">
        <v>102</v>
      </c>
      <c r="C38" s="64" t="s">
        <v>277</v>
      </c>
      <c r="D38" s="78"/>
      <c r="E38" s="66">
        <v>0</v>
      </c>
      <c r="F38" s="66"/>
      <c r="G38" s="66"/>
      <c r="H38" s="66"/>
      <c r="I38" s="66">
        <v>0</v>
      </c>
      <c r="J38" s="66">
        <v>0</v>
      </c>
      <c r="K38" s="66">
        <v>0</v>
      </c>
      <c r="L38" s="66">
        <v>0</v>
      </c>
      <c r="M38" s="66">
        <v>0</v>
      </c>
      <c r="N38" s="66">
        <v>0</v>
      </c>
      <c r="O38" s="66">
        <v>0</v>
      </c>
      <c r="P38" s="66">
        <v>0</v>
      </c>
      <c r="Q38" s="66">
        <v>0</v>
      </c>
      <c r="R38" s="66">
        <v>0</v>
      </c>
      <c r="S38" s="66">
        <v>0</v>
      </c>
      <c r="T38" s="66">
        <v>0</v>
      </c>
      <c r="U38" s="66">
        <v>0</v>
      </c>
      <c r="V38" s="66">
        <v>0</v>
      </c>
      <c r="W38" s="66">
        <v>0</v>
      </c>
      <c r="X38" s="67">
        <f t="shared" si="0"/>
        <v>0</v>
      </c>
      <c r="Y38" s="240"/>
      <c r="AD38" s="69">
        <v>600</v>
      </c>
      <c r="AE38" s="69">
        <v>600</v>
      </c>
      <c r="AF38" s="70" t="e">
        <f>+SUMIFS(#REF!,#REF!,$AE38)</f>
        <v>#REF!</v>
      </c>
      <c r="AG38" s="70" t="e">
        <f t="shared" si="1"/>
        <v>#REF!</v>
      </c>
      <c r="AI38" s="70" t="e">
        <f>SUMIFS(#REF!,#REF!,$AE38)</f>
        <v>#REF!</v>
      </c>
      <c r="AJ38" s="70" t="e">
        <f t="shared" si="2"/>
        <v>#REF!</v>
      </c>
      <c r="AM38" s="62" t="s">
        <v>92</v>
      </c>
      <c r="AN38" s="62" t="s">
        <v>92</v>
      </c>
      <c r="AO38" s="62" t="s">
        <v>92</v>
      </c>
      <c r="AP38" s="62" t="s">
        <v>92</v>
      </c>
      <c r="AQ38" s="62" t="s">
        <v>92</v>
      </c>
      <c r="AR38" s="62" t="s">
        <v>92</v>
      </c>
      <c r="AS38" s="62" t="s">
        <v>92</v>
      </c>
      <c r="AT38" s="62" t="s">
        <v>92</v>
      </c>
      <c r="AU38" s="62" t="s">
        <v>92</v>
      </c>
      <c r="AV38" s="62" t="s">
        <v>92</v>
      </c>
      <c r="AW38" s="62" t="s">
        <v>92</v>
      </c>
      <c r="AX38" s="62" t="s">
        <v>92</v>
      </c>
      <c r="AY38" s="62" t="s">
        <v>92</v>
      </c>
      <c r="AZ38" s="62" t="s">
        <v>92</v>
      </c>
      <c r="BA38" s="62" t="s">
        <v>92</v>
      </c>
      <c r="BB38" s="62" t="s">
        <v>92</v>
      </c>
      <c r="BC38" s="62" t="s">
        <v>92</v>
      </c>
      <c r="BD38" s="62" t="s">
        <v>92</v>
      </c>
      <c r="BE38" s="62" t="s">
        <v>92</v>
      </c>
      <c r="BF38" s="62" t="s">
        <v>92</v>
      </c>
      <c r="BG38" s="62" t="s">
        <v>92</v>
      </c>
      <c r="BH38" s="62" t="s">
        <v>92</v>
      </c>
      <c r="BI38" s="62" t="s">
        <v>92</v>
      </c>
      <c r="BJ38" s="62" t="s">
        <v>92</v>
      </c>
      <c r="BK38" s="62" t="s">
        <v>92</v>
      </c>
      <c r="BL38" s="62" t="s">
        <v>92</v>
      </c>
      <c r="BM38" s="62" t="s">
        <v>92</v>
      </c>
      <c r="BN38" s="62" t="s">
        <v>92</v>
      </c>
      <c r="BO38" s="62" t="s">
        <v>92</v>
      </c>
      <c r="BP38" s="62" t="s">
        <v>92</v>
      </c>
      <c r="BQ38" s="62" t="s">
        <v>92</v>
      </c>
      <c r="BR38" s="62" t="s">
        <v>92</v>
      </c>
      <c r="BS38" s="62" t="s">
        <v>92</v>
      </c>
      <c r="BT38" s="62" t="s">
        <v>92</v>
      </c>
      <c r="BU38" s="62" t="s">
        <v>92</v>
      </c>
      <c r="BV38" s="62" t="s">
        <v>92</v>
      </c>
      <c r="BW38" s="62" t="s">
        <v>92</v>
      </c>
      <c r="BX38" s="62" t="s">
        <v>92</v>
      </c>
      <c r="BY38" s="62" t="s">
        <v>92</v>
      </c>
      <c r="BZ38" s="62" t="s">
        <v>92</v>
      </c>
      <c r="CA38" s="62" t="s">
        <v>92</v>
      </c>
      <c r="CB38" s="62" t="s">
        <v>92</v>
      </c>
      <c r="CC38" s="62" t="s">
        <v>92</v>
      </c>
      <c r="CD38" s="62" t="s">
        <v>92</v>
      </c>
      <c r="CE38" s="62" t="s">
        <v>92</v>
      </c>
      <c r="CF38" s="62" t="s">
        <v>92</v>
      </c>
      <c r="CG38" s="62" t="s">
        <v>92</v>
      </c>
      <c r="CH38" s="62" t="s">
        <v>92</v>
      </c>
      <c r="CI38" s="62" t="s">
        <v>92</v>
      </c>
      <c r="CJ38" s="62" t="s">
        <v>92</v>
      </c>
      <c r="CK38" s="62" t="s">
        <v>92</v>
      </c>
      <c r="CL38" s="62" t="s">
        <v>92</v>
      </c>
      <c r="CM38" s="62" t="s">
        <v>92</v>
      </c>
      <c r="CN38" s="62" t="s">
        <v>92</v>
      </c>
      <c r="CO38" s="62" t="s">
        <v>92</v>
      </c>
      <c r="CP38" s="62" t="s">
        <v>92</v>
      </c>
      <c r="CQ38" s="62" t="s">
        <v>92</v>
      </c>
      <c r="CR38" s="62" t="s">
        <v>92</v>
      </c>
      <c r="CS38" s="62" t="s">
        <v>92</v>
      </c>
      <c r="CT38" s="62" t="s">
        <v>92</v>
      </c>
      <c r="CU38" s="62" t="s">
        <v>92</v>
      </c>
      <c r="CV38" s="62" t="s">
        <v>92</v>
      </c>
      <c r="CW38" s="62" t="s">
        <v>92</v>
      </c>
      <c r="CX38" s="62" t="s">
        <v>92</v>
      </c>
      <c r="CY38" s="62" t="s">
        <v>92</v>
      </c>
      <c r="CZ38" s="62" t="s">
        <v>92</v>
      </c>
      <c r="DA38" s="62" t="s">
        <v>92</v>
      </c>
      <c r="DB38" s="62" t="s">
        <v>92</v>
      </c>
      <c r="DC38" s="62" t="s">
        <v>92</v>
      </c>
      <c r="DD38" s="62" t="s">
        <v>92</v>
      </c>
      <c r="DE38" s="62" t="s">
        <v>92</v>
      </c>
      <c r="DF38" s="62" t="s">
        <v>92</v>
      </c>
      <c r="DG38" s="62" t="s">
        <v>92</v>
      </c>
      <c r="DH38" s="62" t="s">
        <v>92</v>
      </c>
      <c r="DI38" s="62" t="s">
        <v>92</v>
      </c>
    </row>
    <row r="39" spans="2:113" x14ac:dyDescent="0.2">
      <c r="B39" s="71" t="s">
        <v>278</v>
      </c>
      <c r="C39" s="72" t="s">
        <v>279</v>
      </c>
      <c r="D39" s="73" t="str">
        <f t="shared" ref="D39:D44" si="7">+AM39&amp;" "&amp;AN39&amp;" "&amp;AO39&amp;" "&amp;AP39&amp;" "&amp;AQ39&amp;" "&amp;AR39&amp;" "&amp;AS39&amp;" "&amp;AT39&amp;" "&amp;AU39&amp;" "&amp;AV39&amp;" "&amp;AW39&amp;" "&amp;AX39&amp;" "&amp;AY39&amp;" "&amp;AZ39&amp;" "&amp;BA39&amp;" "&amp;BB39&amp;" "&amp;BC39&amp;" "&amp;BD39&amp;" "&amp;BE39&amp;" "&amp;BF39&amp;" "&amp;BG39&amp;" "&amp;BH39&amp;" "&amp;BI39&amp;" "&amp;BJ39&amp;" "&amp;BK39&amp;" "&amp;BL39&amp;" "&amp;BM39&amp;" "&amp;BN39&amp;" "&amp;BO39&amp;" "&amp;BP39&amp;" "&amp;BQ39&amp;" "&amp;BR39&amp;" "&amp;BS39&amp;" "&amp;BT39&amp;" "&amp;BU39&amp;" "&amp;BV39&amp;" "&amp;BW39&amp;" "&amp;BX39&amp;" "&amp;BY39&amp;" "&amp;BZ39&amp;" "&amp;CA39&amp;" "&amp;CB39&amp;" "&amp;CC39&amp;" "&amp;CD39&amp;" "&amp;CE39&amp;" "&amp;CF39&amp;" "&amp;CG39&amp;" "&amp;CH39&amp;" "&amp;CI39&amp;" "&amp;CJ39&amp;" "&amp;CK39&amp;" "&amp;CL39&amp;" "&amp;CM39&amp;" "&amp;CN39&amp;" "&amp;CO39&amp;" "&amp;CP39&amp;" "&amp;CQ39&amp;" "&amp;CR39&amp;" "&amp;CS39&amp;" "&amp;CT39&amp;" "&amp;CU39&amp;" "&amp;CV39&amp;" "&amp;CW39&amp;" "&amp;CX39&amp;" "&amp;CY39&amp;" "&amp;CZ39&amp;" "&amp;DA39&amp;" "&amp;DB39&amp;" "&amp;DC39&amp;" "&amp;DD39&amp;" "&amp;DE39&amp;" "&amp;DF39&amp;" "&amp;DG39&amp;" "&amp;DH39&amp;" "&amp;DI39</f>
        <v xml:space="preserve">                                                                          </v>
      </c>
      <c r="E39" s="70">
        <v>0</v>
      </c>
      <c r="F39" s="70"/>
      <c r="G39" s="70"/>
      <c r="H39" s="70"/>
      <c r="I39" s="70">
        <v>0</v>
      </c>
      <c r="J39" s="70">
        <v>749</v>
      </c>
      <c r="K39" s="70">
        <v>0</v>
      </c>
      <c r="L39" s="70">
        <v>0</v>
      </c>
      <c r="M39" s="70">
        <v>0</v>
      </c>
      <c r="N39" s="70">
        <v>0</v>
      </c>
      <c r="O39" s="70">
        <v>0</v>
      </c>
      <c r="P39" s="70">
        <v>0</v>
      </c>
      <c r="Q39" s="70">
        <v>0</v>
      </c>
      <c r="R39" s="70">
        <v>0</v>
      </c>
      <c r="S39" s="70">
        <v>0</v>
      </c>
      <c r="T39" s="70">
        <v>0</v>
      </c>
      <c r="U39" s="70">
        <v>0</v>
      </c>
      <c r="V39" s="70">
        <v>0</v>
      </c>
      <c r="W39" s="70">
        <v>0</v>
      </c>
      <c r="X39" s="25">
        <f t="shared" si="0"/>
        <v>749</v>
      </c>
      <c r="Y39" s="240"/>
      <c r="AD39" s="74">
        <v>600</v>
      </c>
      <c r="AE39" s="74">
        <v>601</v>
      </c>
      <c r="AF39" s="70" t="e">
        <f>+SUMIFS(#REF!,#REF!,$AE39)</f>
        <v>#REF!</v>
      </c>
      <c r="AG39" s="70" t="e">
        <f t="shared" si="1"/>
        <v>#REF!</v>
      </c>
      <c r="AI39" s="70" t="e">
        <f>SUMIFS(#REF!,#REF!,$AE39)</f>
        <v>#REF!</v>
      </c>
      <c r="AJ39" s="70" t="e">
        <f t="shared" si="2"/>
        <v>#REF!</v>
      </c>
      <c r="AM39" s="62" t="s">
        <v>92</v>
      </c>
      <c r="AN39" s="62" t="s">
        <v>92</v>
      </c>
      <c r="AO39" s="62" t="s">
        <v>92</v>
      </c>
      <c r="AP39" s="62" t="s">
        <v>92</v>
      </c>
      <c r="AQ39" s="62" t="s">
        <v>92</v>
      </c>
      <c r="AR39" s="62" t="s">
        <v>92</v>
      </c>
      <c r="AS39" s="62" t="s">
        <v>92</v>
      </c>
      <c r="AT39" s="62" t="s">
        <v>92</v>
      </c>
      <c r="AU39" s="62" t="s">
        <v>92</v>
      </c>
      <c r="AV39" s="62" t="s">
        <v>92</v>
      </c>
      <c r="AW39" s="62" t="s">
        <v>92</v>
      </c>
      <c r="AX39" s="62" t="s">
        <v>92</v>
      </c>
      <c r="AY39" s="62" t="s">
        <v>92</v>
      </c>
      <c r="AZ39" s="62" t="s">
        <v>92</v>
      </c>
      <c r="BA39" s="62" t="s">
        <v>92</v>
      </c>
      <c r="BB39" s="62" t="s">
        <v>92</v>
      </c>
      <c r="BC39" s="62" t="s">
        <v>92</v>
      </c>
      <c r="BD39" s="62" t="s">
        <v>92</v>
      </c>
      <c r="BE39" s="62" t="s">
        <v>92</v>
      </c>
      <c r="BF39" s="62" t="s">
        <v>92</v>
      </c>
      <c r="BG39" s="62" t="s">
        <v>92</v>
      </c>
      <c r="BH39" s="62" t="s">
        <v>92</v>
      </c>
      <c r="BI39" s="62" t="s">
        <v>92</v>
      </c>
      <c r="BJ39" s="62" t="s">
        <v>92</v>
      </c>
      <c r="BK39" s="62" t="s">
        <v>92</v>
      </c>
      <c r="BL39" s="62" t="s">
        <v>92</v>
      </c>
      <c r="BM39" s="62" t="s">
        <v>92</v>
      </c>
      <c r="BN39" s="62" t="s">
        <v>92</v>
      </c>
      <c r="BO39" s="62" t="s">
        <v>92</v>
      </c>
      <c r="BP39" s="62" t="s">
        <v>92</v>
      </c>
      <c r="BQ39" s="62" t="s">
        <v>92</v>
      </c>
      <c r="BR39" s="62" t="s">
        <v>92</v>
      </c>
      <c r="BS39" s="62" t="s">
        <v>92</v>
      </c>
      <c r="BT39" s="62" t="s">
        <v>92</v>
      </c>
      <c r="BU39" s="62" t="s">
        <v>92</v>
      </c>
      <c r="BV39" s="62" t="s">
        <v>92</v>
      </c>
      <c r="BW39" s="62" t="s">
        <v>92</v>
      </c>
      <c r="BX39" s="62" t="s">
        <v>92</v>
      </c>
      <c r="BY39" s="62" t="s">
        <v>92</v>
      </c>
      <c r="BZ39" s="62" t="s">
        <v>92</v>
      </c>
      <c r="CA39" s="62" t="s">
        <v>92</v>
      </c>
      <c r="CB39" s="62" t="s">
        <v>92</v>
      </c>
      <c r="CC39" s="62" t="s">
        <v>92</v>
      </c>
      <c r="CD39" s="62" t="s">
        <v>92</v>
      </c>
      <c r="CE39" s="62" t="s">
        <v>92</v>
      </c>
      <c r="CF39" s="62" t="s">
        <v>92</v>
      </c>
      <c r="CG39" s="62" t="s">
        <v>92</v>
      </c>
      <c r="CH39" s="62" t="s">
        <v>92</v>
      </c>
      <c r="CI39" s="62" t="s">
        <v>92</v>
      </c>
      <c r="CJ39" s="62" t="s">
        <v>92</v>
      </c>
      <c r="CK39" s="62" t="s">
        <v>92</v>
      </c>
      <c r="CL39" s="62" t="s">
        <v>92</v>
      </c>
      <c r="CM39" s="62" t="s">
        <v>92</v>
      </c>
      <c r="CN39" s="62" t="s">
        <v>92</v>
      </c>
      <c r="CO39" s="62" t="s">
        <v>92</v>
      </c>
      <c r="CP39" s="62" t="s">
        <v>92</v>
      </c>
      <c r="CQ39" s="62" t="s">
        <v>92</v>
      </c>
      <c r="CR39" s="62" t="s">
        <v>92</v>
      </c>
      <c r="CS39" s="62" t="s">
        <v>92</v>
      </c>
      <c r="CT39" s="62" t="s">
        <v>92</v>
      </c>
      <c r="CU39" s="62" t="s">
        <v>92</v>
      </c>
      <c r="CV39" s="62" t="s">
        <v>92</v>
      </c>
      <c r="CW39" s="62" t="s">
        <v>92</v>
      </c>
      <c r="CX39" s="62" t="s">
        <v>92</v>
      </c>
      <c r="CY39" s="62" t="s">
        <v>92</v>
      </c>
      <c r="CZ39" s="62" t="s">
        <v>92</v>
      </c>
      <c r="DA39" s="62" t="s">
        <v>92</v>
      </c>
      <c r="DB39" s="62" t="s">
        <v>92</v>
      </c>
      <c r="DC39" s="62" t="s">
        <v>92</v>
      </c>
      <c r="DD39" s="62" t="s">
        <v>92</v>
      </c>
      <c r="DE39" s="62" t="s">
        <v>92</v>
      </c>
      <c r="DF39" s="62" t="s">
        <v>92</v>
      </c>
      <c r="DG39" s="62" t="s">
        <v>92</v>
      </c>
      <c r="DH39" s="62" t="s">
        <v>92</v>
      </c>
      <c r="DI39" s="62" t="s">
        <v>92</v>
      </c>
    </row>
    <row r="40" spans="2:113" x14ac:dyDescent="0.2">
      <c r="B40" s="71" t="s">
        <v>280</v>
      </c>
      <c r="C40" s="72" t="s">
        <v>137</v>
      </c>
      <c r="D40" s="73" t="str">
        <f t="shared" si="7"/>
        <v xml:space="preserve">8710106                                                                          </v>
      </c>
      <c r="E40" s="70">
        <v>332.63</v>
      </c>
      <c r="F40" s="70"/>
      <c r="G40" s="70"/>
      <c r="H40" s="70"/>
      <c r="I40" s="70">
        <v>0</v>
      </c>
      <c r="J40" s="70">
        <v>0</v>
      </c>
      <c r="K40" s="70">
        <v>0</v>
      </c>
      <c r="L40" s="70">
        <v>0</v>
      </c>
      <c r="M40" s="70">
        <v>0</v>
      </c>
      <c r="N40" s="70">
        <v>0</v>
      </c>
      <c r="O40" s="70">
        <v>0</v>
      </c>
      <c r="P40" s="70">
        <v>0</v>
      </c>
      <c r="Q40" s="70">
        <v>0</v>
      </c>
      <c r="R40" s="70">
        <v>0</v>
      </c>
      <c r="S40" s="70">
        <v>0</v>
      </c>
      <c r="T40" s="70">
        <v>0</v>
      </c>
      <c r="U40" s="70">
        <v>0</v>
      </c>
      <c r="V40" s="70">
        <v>0</v>
      </c>
      <c r="W40" s="70">
        <v>0</v>
      </c>
      <c r="X40" s="25">
        <f t="shared" si="0"/>
        <v>332.63</v>
      </c>
      <c r="Y40" s="240"/>
      <c r="AD40" s="74">
        <v>600</v>
      </c>
      <c r="AE40" s="74">
        <v>602</v>
      </c>
      <c r="AF40" s="70" t="e">
        <f>+SUMIFS(#REF!,#REF!,$AE40)</f>
        <v>#REF!</v>
      </c>
      <c r="AG40" s="70" t="e">
        <f t="shared" si="1"/>
        <v>#REF!</v>
      </c>
      <c r="AI40" s="70" t="e">
        <f>SUMIFS(#REF!,#REF!,$AE40)</f>
        <v>#REF!</v>
      </c>
      <c r="AJ40" s="70" t="e">
        <f t="shared" si="2"/>
        <v>#REF!</v>
      </c>
      <c r="AM40" s="62">
        <v>8710106</v>
      </c>
      <c r="AN40" s="62" t="s">
        <v>92</v>
      </c>
      <c r="AO40" s="62" t="s">
        <v>92</v>
      </c>
      <c r="AP40" s="62" t="s">
        <v>92</v>
      </c>
      <c r="AQ40" s="62" t="s">
        <v>92</v>
      </c>
      <c r="AR40" s="62" t="s">
        <v>92</v>
      </c>
      <c r="AS40" s="62" t="s">
        <v>92</v>
      </c>
      <c r="AT40" s="62" t="s">
        <v>92</v>
      </c>
      <c r="AU40" s="62" t="s">
        <v>92</v>
      </c>
      <c r="AV40" s="62" t="s">
        <v>92</v>
      </c>
      <c r="AW40" s="62" t="s">
        <v>92</v>
      </c>
      <c r="AX40" s="62" t="s">
        <v>92</v>
      </c>
      <c r="AY40" s="62" t="s">
        <v>92</v>
      </c>
      <c r="AZ40" s="62" t="s">
        <v>92</v>
      </c>
      <c r="BA40" s="62" t="s">
        <v>92</v>
      </c>
      <c r="BB40" s="62" t="s">
        <v>92</v>
      </c>
      <c r="BC40" s="62" t="s">
        <v>92</v>
      </c>
      <c r="BD40" s="62" t="s">
        <v>92</v>
      </c>
      <c r="BE40" s="62" t="s">
        <v>92</v>
      </c>
      <c r="BF40" s="62" t="s">
        <v>92</v>
      </c>
      <c r="BG40" s="62" t="s">
        <v>92</v>
      </c>
      <c r="BH40" s="62" t="s">
        <v>92</v>
      </c>
      <c r="BI40" s="62" t="s">
        <v>92</v>
      </c>
      <c r="BJ40" s="62" t="s">
        <v>92</v>
      </c>
      <c r="BK40" s="62" t="s">
        <v>92</v>
      </c>
      <c r="BL40" s="62" t="s">
        <v>92</v>
      </c>
      <c r="BM40" s="62" t="s">
        <v>92</v>
      </c>
      <c r="BN40" s="62" t="s">
        <v>92</v>
      </c>
      <c r="BO40" s="62" t="s">
        <v>92</v>
      </c>
      <c r="BP40" s="62" t="s">
        <v>92</v>
      </c>
      <c r="BQ40" s="62" t="s">
        <v>92</v>
      </c>
      <c r="BR40" s="62" t="s">
        <v>92</v>
      </c>
      <c r="BS40" s="62" t="s">
        <v>92</v>
      </c>
      <c r="BT40" s="62" t="s">
        <v>92</v>
      </c>
      <c r="BU40" s="62" t="s">
        <v>92</v>
      </c>
      <c r="BV40" s="62" t="s">
        <v>92</v>
      </c>
      <c r="BW40" s="62" t="s">
        <v>92</v>
      </c>
      <c r="BX40" s="62" t="s">
        <v>92</v>
      </c>
      <c r="BY40" s="62" t="s">
        <v>92</v>
      </c>
      <c r="BZ40" s="62" t="s">
        <v>92</v>
      </c>
      <c r="CA40" s="62" t="s">
        <v>92</v>
      </c>
      <c r="CB40" s="62" t="s">
        <v>92</v>
      </c>
      <c r="CC40" s="62" t="s">
        <v>92</v>
      </c>
      <c r="CD40" s="62" t="s">
        <v>92</v>
      </c>
      <c r="CE40" s="62" t="s">
        <v>92</v>
      </c>
      <c r="CF40" s="62" t="s">
        <v>92</v>
      </c>
      <c r="CG40" s="62" t="s">
        <v>92</v>
      </c>
      <c r="CH40" s="62" t="s">
        <v>92</v>
      </c>
      <c r="CI40" s="62" t="s">
        <v>92</v>
      </c>
      <c r="CJ40" s="62" t="s">
        <v>92</v>
      </c>
      <c r="CK40" s="62" t="s">
        <v>92</v>
      </c>
      <c r="CL40" s="62" t="s">
        <v>92</v>
      </c>
      <c r="CM40" s="62" t="s">
        <v>92</v>
      </c>
      <c r="CN40" s="62" t="s">
        <v>92</v>
      </c>
      <c r="CO40" s="62" t="s">
        <v>92</v>
      </c>
      <c r="CP40" s="62" t="s">
        <v>92</v>
      </c>
      <c r="CQ40" s="62" t="s">
        <v>92</v>
      </c>
      <c r="CR40" s="62" t="s">
        <v>92</v>
      </c>
      <c r="CS40" s="62" t="s">
        <v>92</v>
      </c>
      <c r="CT40" s="62" t="s">
        <v>92</v>
      </c>
      <c r="CU40" s="62" t="s">
        <v>92</v>
      </c>
      <c r="CV40" s="62" t="s">
        <v>92</v>
      </c>
      <c r="CW40" s="62" t="s">
        <v>92</v>
      </c>
      <c r="CX40" s="62" t="s">
        <v>92</v>
      </c>
      <c r="CY40" s="62" t="s">
        <v>92</v>
      </c>
      <c r="CZ40" s="62" t="s">
        <v>92</v>
      </c>
      <c r="DA40" s="62" t="s">
        <v>92</v>
      </c>
      <c r="DB40" s="62" t="s">
        <v>92</v>
      </c>
      <c r="DC40" s="62" t="s">
        <v>92</v>
      </c>
      <c r="DD40" s="62" t="s">
        <v>92</v>
      </c>
      <c r="DE40" s="62" t="s">
        <v>92</v>
      </c>
      <c r="DF40" s="62" t="s">
        <v>92</v>
      </c>
      <c r="DG40" s="62" t="s">
        <v>92</v>
      </c>
      <c r="DH40" s="62" t="s">
        <v>92</v>
      </c>
      <c r="DI40" s="62" t="s">
        <v>92</v>
      </c>
    </row>
    <row r="41" spans="2:113" x14ac:dyDescent="0.2">
      <c r="B41" s="71" t="s">
        <v>281</v>
      </c>
      <c r="C41" s="72" t="s">
        <v>282</v>
      </c>
      <c r="D41" s="73" t="str">
        <f t="shared" si="7"/>
        <v xml:space="preserve">                                                                          </v>
      </c>
      <c r="E41" s="70">
        <v>0</v>
      </c>
      <c r="F41" s="70"/>
      <c r="G41" s="70"/>
      <c r="H41" s="70"/>
      <c r="I41" s="70">
        <v>0</v>
      </c>
      <c r="J41" s="70">
        <v>0</v>
      </c>
      <c r="K41" s="70">
        <v>0</v>
      </c>
      <c r="L41" s="70">
        <v>0</v>
      </c>
      <c r="M41" s="70">
        <v>0</v>
      </c>
      <c r="N41" s="70">
        <v>0</v>
      </c>
      <c r="O41" s="70">
        <v>0</v>
      </c>
      <c r="P41" s="70">
        <v>0</v>
      </c>
      <c r="Q41" s="70">
        <v>0</v>
      </c>
      <c r="R41" s="70">
        <v>0</v>
      </c>
      <c r="S41" s="70">
        <v>0</v>
      </c>
      <c r="T41" s="70">
        <v>0</v>
      </c>
      <c r="U41" s="70">
        <v>0</v>
      </c>
      <c r="V41" s="70">
        <v>0</v>
      </c>
      <c r="W41" s="70">
        <v>0</v>
      </c>
      <c r="X41" s="25">
        <f t="shared" si="0"/>
        <v>0</v>
      </c>
      <c r="Y41" s="240"/>
      <c r="AD41" s="74">
        <v>600</v>
      </c>
      <c r="AE41" s="74">
        <v>603</v>
      </c>
      <c r="AF41" s="70" t="e">
        <f>+SUMIFS(#REF!,#REF!,$AE41)</f>
        <v>#REF!</v>
      </c>
      <c r="AG41" s="70" t="e">
        <f t="shared" si="1"/>
        <v>#REF!</v>
      </c>
      <c r="AI41" s="70" t="e">
        <f>SUMIFS(#REF!,#REF!,$AE41)</f>
        <v>#REF!</v>
      </c>
      <c r="AJ41" s="70" t="e">
        <f t="shared" si="2"/>
        <v>#REF!</v>
      </c>
      <c r="AM41" s="62" t="s">
        <v>92</v>
      </c>
      <c r="AN41" s="62" t="s">
        <v>92</v>
      </c>
      <c r="AO41" s="62" t="s">
        <v>92</v>
      </c>
      <c r="AP41" s="62" t="s">
        <v>92</v>
      </c>
      <c r="AQ41" s="62" t="s">
        <v>92</v>
      </c>
      <c r="AR41" s="62" t="s">
        <v>92</v>
      </c>
      <c r="AS41" s="62" t="s">
        <v>92</v>
      </c>
      <c r="AT41" s="62" t="s">
        <v>92</v>
      </c>
      <c r="AU41" s="62" t="s">
        <v>92</v>
      </c>
      <c r="AV41" s="62" t="s">
        <v>92</v>
      </c>
      <c r="AW41" s="62" t="s">
        <v>92</v>
      </c>
      <c r="AX41" s="62" t="s">
        <v>92</v>
      </c>
      <c r="AY41" s="62" t="s">
        <v>92</v>
      </c>
      <c r="AZ41" s="62" t="s">
        <v>92</v>
      </c>
      <c r="BA41" s="62" t="s">
        <v>92</v>
      </c>
      <c r="BB41" s="62" t="s">
        <v>92</v>
      </c>
      <c r="BC41" s="62" t="s">
        <v>92</v>
      </c>
      <c r="BD41" s="62" t="s">
        <v>92</v>
      </c>
      <c r="BE41" s="62" t="s">
        <v>92</v>
      </c>
      <c r="BF41" s="62" t="s">
        <v>92</v>
      </c>
      <c r="BG41" s="62" t="s">
        <v>92</v>
      </c>
      <c r="BH41" s="62" t="s">
        <v>92</v>
      </c>
      <c r="BI41" s="62" t="s">
        <v>92</v>
      </c>
      <c r="BJ41" s="62" t="s">
        <v>92</v>
      </c>
      <c r="BK41" s="62" t="s">
        <v>92</v>
      </c>
      <c r="BL41" s="62" t="s">
        <v>92</v>
      </c>
      <c r="BM41" s="62" t="s">
        <v>92</v>
      </c>
      <c r="BN41" s="62" t="s">
        <v>92</v>
      </c>
      <c r="BO41" s="62" t="s">
        <v>92</v>
      </c>
      <c r="BP41" s="62" t="s">
        <v>92</v>
      </c>
      <c r="BQ41" s="62" t="s">
        <v>92</v>
      </c>
      <c r="BR41" s="62" t="s">
        <v>92</v>
      </c>
      <c r="BS41" s="62" t="s">
        <v>92</v>
      </c>
      <c r="BT41" s="62" t="s">
        <v>92</v>
      </c>
      <c r="BU41" s="62" t="s">
        <v>92</v>
      </c>
      <c r="BV41" s="62" t="s">
        <v>92</v>
      </c>
      <c r="BW41" s="62" t="s">
        <v>92</v>
      </c>
      <c r="BX41" s="62" t="s">
        <v>92</v>
      </c>
      <c r="BY41" s="62" t="s">
        <v>92</v>
      </c>
      <c r="BZ41" s="62" t="s">
        <v>92</v>
      </c>
      <c r="CA41" s="62" t="s">
        <v>92</v>
      </c>
      <c r="CB41" s="62" t="s">
        <v>92</v>
      </c>
      <c r="CC41" s="62" t="s">
        <v>92</v>
      </c>
      <c r="CD41" s="62" t="s">
        <v>92</v>
      </c>
      <c r="CE41" s="62" t="s">
        <v>92</v>
      </c>
      <c r="CF41" s="62" t="s">
        <v>92</v>
      </c>
      <c r="CG41" s="62" t="s">
        <v>92</v>
      </c>
      <c r="CH41" s="62" t="s">
        <v>92</v>
      </c>
      <c r="CI41" s="62" t="s">
        <v>92</v>
      </c>
      <c r="CJ41" s="62" t="s">
        <v>92</v>
      </c>
      <c r="CK41" s="62" t="s">
        <v>92</v>
      </c>
      <c r="CL41" s="62" t="s">
        <v>92</v>
      </c>
      <c r="CM41" s="62" t="s">
        <v>92</v>
      </c>
      <c r="CN41" s="62" t="s">
        <v>92</v>
      </c>
      <c r="CO41" s="62" t="s">
        <v>92</v>
      </c>
      <c r="CP41" s="62" t="s">
        <v>92</v>
      </c>
      <c r="CQ41" s="62" t="s">
        <v>92</v>
      </c>
      <c r="CR41" s="62" t="s">
        <v>92</v>
      </c>
      <c r="CS41" s="62" t="s">
        <v>92</v>
      </c>
      <c r="CT41" s="62" t="s">
        <v>92</v>
      </c>
      <c r="CU41" s="62" t="s">
        <v>92</v>
      </c>
      <c r="CV41" s="62" t="s">
        <v>92</v>
      </c>
      <c r="CW41" s="62" t="s">
        <v>92</v>
      </c>
      <c r="CX41" s="62" t="s">
        <v>92</v>
      </c>
      <c r="CY41" s="62" t="s">
        <v>92</v>
      </c>
      <c r="CZ41" s="62" t="s">
        <v>92</v>
      </c>
      <c r="DA41" s="62" t="s">
        <v>92</v>
      </c>
      <c r="DB41" s="62" t="s">
        <v>92</v>
      </c>
      <c r="DC41" s="62" t="s">
        <v>92</v>
      </c>
      <c r="DD41" s="62" t="s">
        <v>92</v>
      </c>
      <c r="DE41" s="62" t="s">
        <v>92</v>
      </c>
      <c r="DF41" s="62" t="s">
        <v>92</v>
      </c>
      <c r="DG41" s="62" t="s">
        <v>92</v>
      </c>
      <c r="DH41" s="62" t="s">
        <v>92</v>
      </c>
      <c r="DI41" s="62" t="s">
        <v>92</v>
      </c>
    </row>
    <row r="42" spans="2:113" x14ac:dyDescent="0.2">
      <c r="B42" s="71" t="s">
        <v>283</v>
      </c>
      <c r="C42" s="71" t="s">
        <v>284</v>
      </c>
      <c r="D42" s="73" t="str">
        <f t="shared" si="7"/>
        <v xml:space="preserve">                                                                          </v>
      </c>
      <c r="E42" s="70">
        <v>0</v>
      </c>
      <c r="F42" s="70"/>
      <c r="G42" s="70"/>
      <c r="H42" s="70"/>
      <c r="I42" s="70">
        <v>0</v>
      </c>
      <c r="J42" s="70">
        <v>0</v>
      </c>
      <c r="K42" s="70">
        <v>0</v>
      </c>
      <c r="L42" s="70">
        <v>0</v>
      </c>
      <c r="M42" s="70">
        <v>0</v>
      </c>
      <c r="N42" s="70">
        <v>0</v>
      </c>
      <c r="O42" s="70">
        <v>0</v>
      </c>
      <c r="P42" s="70">
        <v>0</v>
      </c>
      <c r="Q42" s="70">
        <v>0</v>
      </c>
      <c r="R42" s="70">
        <v>0</v>
      </c>
      <c r="S42" s="70">
        <v>0</v>
      </c>
      <c r="T42" s="70">
        <v>0</v>
      </c>
      <c r="U42" s="70">
        <v>0</v>
      </c>
      <c r="V42" s="70">
        <v>0</v>
      </c>
      <c r="W42" s="70">
        <v>0</v>
      </c>
      <c r="X42" s="25">
        <f t="shared" si="0"/>
        <v>0</v>
      </c>
      <c r="Y42" s="240"/>
      <c r="AD42" s="74">
        <v>600</v>
      </c>
      <c r="AE42" s="74">
        <v>604</v>
      </c>
      <c r="AF42" s="70" t="e">
        <f>+SUMIFS(#REF!,#REF!,$AE42)</f>
        <v>#REF!</v>
      </c>
      <c r="AG42" s="70" t="e">
        <f t="shared" si="1"/>
        <v>#REF!</v>
      </c>
      <c r="AI42" s="70" t="e">
        <f>SUMIFS(#REF!,#REF!,$AE42)</f>
        <v>#REF!</v>
      </c>
      <c r="AJ42" s="70" t="e">
        <f t="shared" si="2"/>
        <v>#REF!</v>
      </c>
      <c r="AM42" s="62" t="s">
        <v>92</v>
      </c>
      <c r="AN42" s="62" t="s">
        <v>92</v>
      </c>
      <c r="AO42" s="62" t="s">
        <v>92</v>
      </c>
      <c r="AP42" s="62" t="s">
        <v>92</v>
      </c>
      <c r="AQ42" s="62" t="s">
        <v>92</v>
      </c>
      <c r="AR42" s="62" t="s">
        <v>92</v>
      </c>
      <c r="AS42" s="62" t="s">
        <v>92</v>
      </c>
      <c r="AT42" s="62" t="s">
        <v>92</v>
      </c>
      <c r="AU42" s="62" t="s">
        <v>92</v>
      </c>
      <c r="AV42" s="62" t="s">
        <v>92</v>
      </c>
      <c r="AW42" s="62" t="s">
        <v>92</v>
      </c>
      <c r="AX42" s="62" t="s">
        <v>92</v>
      </c>
      <c r="AY42" s="62" t="s">
        <v>92</v>
      </c>
      <c r="AZ42" s="62" t="s">
        <v>92</v>
      </c>
      <c r="BA42" s="62" t="s">
        <v>92</v>
      </c>
      <c r="BB42" s="62" t="s">
        <v>92</v>
      </c>
      <c r="BC42" s="62" t="s">
        <v>92</v>
      </c>
      <c r="BD42" s="62" t="s">
        <v>92</v>
      </c>
      <c r="BE42" s="62" t="s">
        <v>92</v>
      </c>
      <c r="BF42" s="62" t="s">
        <v>92</v>
      </c>
      <c r="BG42" s="62" t="s">
        <v>92</v>
      </c>
      <c r="BH42" s="62" t="s">
        <v>92</v>
      </c>
      <c r="BI42" s="62" t="s">
        <v>92</v>
      </c>
      <c r="BJ42" s="62" t="s">
        <v>92</v>
      </c>
      <c r="BK42" s="62" t="s">
        <v>92</v>
      </c>
      <c r="BL42" s="62" t="s">
        <v>92</v>
      </c>
      <c r="BM42" s="62" t="s">
        <v>92</v>
      </c>
      <c r="BN42" s="62" t="s">
        <v>92</v>
      </c>
      <c r="BO42" s="62" t="s">
        <v>92</v>
      </c>
      <c r="BP42" s="62" t="s">
        <v>92</v>
      </c>
      <c r="BQ42" s="62" t="s">
        <v>92</v>
      </c>
      <c r="BR42" s="62" t="s">
        <v>92</v>
      </c>
      <c r="BS42" s="62" t="s">
        <v>92</v>
      </c>
      <c r="BT42" s="62" t="s">
        <v>92</v>
      </c>
      <c r="BU42" s="62" t="s">
        <v>92</v>
      </c>
      <c r="BV42" s="62" t="s">
        <v>92</v>
      </c>
      <c r="BW42" s="62" t="s">
        <v>92</v>
      </c>
      <c r="BX42" s="62" t="s">
        <v>92</v>
      </c>
      <c r="BY42" s="62" t="s">
        <v>92</v>
      </c>
      <c r="BZ42" s="62" t="s">
        <v>92</v>
      </c>
      <c r="CA42" s="62" t="s">
        <v>92</v>
      </c>
      <c r="CB42" s="62" t="s">
        <v>92</v>
      </c>
      <c r="CC42" s="62" t="s">
        <v>92</v>
      </c>
      <c r="CD42" s="62" t="s">
        <v>92</v>
      </c>
      <c r="CE42" s="62" t="s">
        <v>92</v>
      </c>
      <c r="CF42" s="62" t="s">
        <v>92</v>
      </c>
      <c r="CG42" s="62" t="s">
        <v>92</v>
      </c>
      <c r="CH42" s="62" t="s">
        <v>92</v>
      </c>
      <c r="CI42" s="62" t="s">
        <v>92</v>
      </c>
      <c r="CJ42" s="62" t="s">
        <v>92</v>
      </c>
      <c r="CK42" s="62" t="s">
        <v>92</v>
      </c>
      <c r="CL42" s="62" t="s">
        <v>92</v>
      </c>
      <c r="CM42" s="62" t="s">
        <v>92</v>
      </c>
      <c r="CN42" s="62" t="s">
        <v>92</v>
      </c>
      <c r="CO42" s="62" t="s">
        <v>92</v>
      </c>
      <c r="CP42" s="62" t="s">
        <v>92</v>
      </c>
      <c r="CQ42" s="62" t="s">
        <v>92</v>
      </c>
      <c r="CR42" s="62" t="s">
        <v>92</v>
      </c>
      <c r="CS42" s="62" t="s">
        <v>92</v>
      </c>
      <c r="CT42" s="62" t="s">
        <v>92</v>
      </c>
      <c r="CU42" s="62" t="s">
        <v>92</v>
      </c>
      <c r="CV42" s="62" t="s">
        <v>92</v>
      </c>
      <c r="CW42" s="62" t="s">
        <v>92</v>
      </c>
      <c r="CX42" s="62" t="s">
        <v>92</v>
      </c>
      <c r="CY42" s="62" t="s">
        <v>92</v>
      </c>
      <c r="CZ42" s="62" t="s">
        <v>92</v>
      </c>
      <c r="DA42" s="62" t="s">
        <v>92</v>
      </c>
      <c r="DB42" s="62" t="s">
        <v>92</v>
      </c>
      <c r="DC42" s="62" t="s">
        <v>92</v>
      </c>
      <c r="DD42" s="62" t="s">
        <v>92</v>
      </c>
      <c r="DE42" s="62" t="s">
        <v>92</v>
      </c>
      <c r="DF42" s="62" t="s">
        <v>92</v>
      </c>
      <c r="DG42" s="62" t="s">
        <v>92</v>
      </c>
      <c r="DH42" s="62" t="s">
        <v>92</v>
      </c>
      <c r="DI42" s="62" t="s">
        <v>92</v>
      </c>
    </row>
    <row r="43" spans="2:113" x14ac:dyDescent="0.2">
      <c r="B43" s="71" t="s">
        <v>285</v>
      </c>
      <c r="C43" s="71" t="s">
        <v>286</v>
      </c>
      <c r="D43" s="73" t="str">
        <f t="shared" si="7"/>
        <v xml:space="preserve">                                                                          </v>
      </c>
      <c r="E43" s="70">
        <v>0</v>
      </c>
      <c r="F43" s="70"/>
      <c r="G43" s="70"/>
      <c r="H43" s="70"/>
      <c r="I43" s="70">
        <v>0</v>
      </c>
      <c r="J43" s="70">
        <v>0</v>
      </c>
      <c r="K43" s="70">
        <v>0</v>
      </c>
      <c r="L43" s="70">
        <v>0</v>
      </c>
      <c r="M43" s="70">
        <v>0</v>
      </c>
      <c r="N43" s="70">
        <v>0</v>
      </c>
      <c r="O43" s="70">
        <v>0</v>
      </c>
      <c r="P43" s="70">
        <v>0</v>
      </c>
      <c r="Q43" s="70">
        <v>0</v>
      </c>
      <c r="R43" s="70">
        <v>0</v>
      </c>
      <c r="S43" s="70">
        <v>0</v>
      </c>
      <c r="T43" s="70">
        <v>0</v>
      </c>
      <c r="U43" s="70">
        <v>0</v>
      </c>
      <c r="V43" s="70">
        <v>0</v>
      </c>
      <c r="W43" s="70">
        <v>0</v>
      </c>
      <c r="X43" s="25">
        <f t="shared" si="0"/>
        <v>0</v>
      </c>
      <c r="Y43" s="240"/>
      <c r="AD43" s="74">
        <v>600</v>
      </c>
      <c r="AE43" s="74">
        <v>605</v>
      </c>
      <c r="AF43" s="70" t="e">
        <f>+SUMIFS(#REF!,#REF!,$AE43)</f>
        <v>#REF!</v>
      </c>
      <c r="AG43" s="70" t="e">
        <f t="shared" si="1"/>
        <v>#REF!</v>
      </c>
      <c r="AI43" s="70" t="e">
        <f>SUMIFS(#REF!,#REF!,$AE43)</f>
        <v>#REF!</v>
      </c>
      <c r="AJ43" s="70" t="e">
        <f t="shared" si="2"/>
        <v>#REF!</v>
      </c>
      <c r="AM43" s="62" t="s">
        <v>92</v>
      </c>
      <c r="AN43" s="62" t="s">
        <v>92</v>
      </c>
      <c r="AO43" s="62" t="s">
        <v>92</v>
      </c>
      <c r="AP43" s="62" t="s">
        <v>92</v>
      </c>
      <c r="AQ43" s="62" t="s">
        <v>92</v>
      </c>
      <c r="AR43" s="62" t="s">
        <v>92</v>
      </c>
      <c r="AS43" s="62" t="s">
        <v>92</v>
      </c>
      <c r="AT43" s="62" t="s">
        <v>92</v>
      </c>
      <c r="AU43" s="62" t="s">
        <v>92</v>
      </c>
      <c r="AV43" s="62" t="s">
        <v>92</v>
      </c>
      <c r="AW43" s="62" t="s">
        <v>92</v>
      </c>
      <c r="AX43" s="62" t="s">
        <v>92</v>
      </c>
      <c r="AY43" s="62" t="s">
        <v>92</v>
      </c>
      <c r="AZ43" s="62" t="s">
        <v>92</v>
      </c>
      <c r="BA43" s="62" t="s">
        <v>92</v>
      </c>
      <c r="BB43" s="62" t="s">
        <v>92</v>
      </c>
      <c r="BC43" s="62" t="s">
        <v>92</v>
      </c>
      <c r="BD43" s="62" t="s">
        <v>92</v>
      </c>
      <c r="BE43" s="62" t="s">
        <v>92</v>
      </c>
      <c r="BF43" s="62" t="s">
        <v>92</v>
      </c>
      <c r="BG43" s="62" t="s">
        <v>92</v>
      </c>
      <c r="BH43" s="62" t="s">
        <v>92</v>
      </c>
      <c r="BI43" s="62" t="s">
        <v>92</v>
      </c>
      <c r="BJ43" s="62" t="s">
        <v>92</v>
      </c>
      <c r="BK43" s="62" t="s">
        <v>92</v>
      </c>
      <c r="BL43" s="62" t="s">
        <v>92</v>
      </c>
      <c r="BM43" s="62" t="s">
        <v>92</v>
      </c>
      <c r="BN43" s="62" t="s">
        <v>92</v>
      </c>
      <c r="BO43" s="62" t="s">
        <v>92</v>
      </c>
      <c r="BP43" s="62" t="s">
        <v>92</v>
      </c>
      <c r="BQ43" s="62" t="s">
        <v>92</v>
      </c>
      <c r="BR43" s="62" t="s">
        <v>92</v>
      </c>
      <c r="BS43" s="62" t="s">
        <v>92</v>
      </c>
      <c r="BT43" s="62" t="s">
        <v>92</v>
      </c>
      <c r="BU43" s="62" t="s">
        <v>92</v>
      </c>
      <c r="BV43" s="62" t="s">
        <v>92</v>
      </c>
      <c r="BW43" s="62" t="s">
        <v>92</v>
      </c>
      <c r="BX43" s="62" t="s">
        <v>92</v>
      </c>
      <c r="BY43" s="62" t="s">
        <v>92</v>
      </c>
      <c r="BZ43" s="62" t="s">
        <v>92</v>
      </c>
      <c r="CA43" s="62" t="s">
        <v>92</v>
      </c>
      <c r="CB43" s="62" t="s">
        <v>92</v>
      </c>
      <c r="CC43" s="62" t="s">
        <v>92</v>
      </c>
      <c r="CD43" s="62" t="s">
        <v>92</v>
      </c>
      <c r="CE43" s="62" t="s">
        <v>92</v>
      </c>
      <c r="CF43" s="62" t="s">
        <v>92</v>
      </c>
      <c r="CG43" s="62" t="s">
        <v>92</v>
      </c>
      <c r="CH43" s="62" t="s">
        <v>92</v>
      </c>
      <c r="CI43" s="62" t="s">
        <v>92</v>
      </c>
      <c r="CJ43" s="62" t="s">
        <v>92</v>
      </c>
      <c r="CK43" s="62" t="s">
        <v>92</v>
      </c>
      <c r="CL43" s="62" t="s">
        <v>92</v>
      </c>
      <c r="CM43" s="62" t="s">
        <v>92</v>
      </c>
      <c r="CN43" s="62" t="s">
        <v>92</v>
      </c>
      <c r="CO43" s="62" t="s">
        <v>92</v>
      </c>
      <c r="CP43" s="62" t="s">
        <v>92</v>
      </c>
      <c r="CQ43" s="62" t="s">
        <v>92</v>
      </c>
      <c r="CR43" s="62" t="s">
        <v>92</v>
      </c>
      <c r="CS43" s="62" t="s">
        <v>92</v>
      </c>
      <c r="CT43" s="62" t="s">
        <v>92</v>
      </c>
      <c r="CU43" s="62" t="s">
        <v>92</v>
      </c>
      <c r="CV43" s="62" t="s">
        <v>92</v>
      </c>
      <c r="CW43" s="62" t="s">
        <v>92</v>
      </c>
      <c r="CX43" s="62" t="s">
        <v>92</v>
      </c>
      <c r="CY43" s="62" t="s">
        <v>92</v>
      </c>
      <c r="CZ43" s="62" t="s">
        <v>92</v>
      </c>
      <c r="DA43" s="62" t="s">
        <v>92</v>
      </c>
      <c r="DB43" s="62" t="s">
        <v>92</v>
      </c>
      <c r="DC43" s="62" t="s">
        <v>92</v>
      </c>
      <c r="DD43" s="62" t="s">
        <v>92</v>
      </c>
      <c r="DE43" s="62" t="s">
        <v>92</v>
      </c>
      <c r="DF43" s="62" t="s">
        <v>92</v>
      </c>
      <c r="DG43" s="62" t="s">
        <v>92</v>
      </c>
      <c r="DH43" s="62" t="s">
        <v>92</v>
      </c>
      <c r="DI43" s="62" t="s">
        <v>92</v>
      </c>
    </row>
    <row r="44" spans="2:113" x14ac:dyDescent="0.2">
      <c r="B44" s="71" t="s">
        <v>287</v>
      </c>
      <c r="C44" s="71" t="s">
        <v>288</v>
      </c>
      <c r="D44" s="73" t="str">
        <f t="shared" si="7"/>
        <v xml:space="preserve">                                                                          </v>
      </c>
      <c r="E44" s="70">
        <v>0</v>
      </c>
      <c r="F44" s="70"/>
      <c r="G44" s="70"/>
      <c r="H44" s="70"/>
      <c r="I44" s="70">
        <v>0</v>
      </c>
      <c r="J44" s="70">
        <v>0</v>
      </c>
      <c r="K44" s="70">
        <v>0</v>
      </c>
      <c r="L44" s="70">
        <v>0</v>
      </c>
      <c r="M44" s="70">
        <v>0</v>
      </c>
      <c r="N44" s="70">
        <v>0</v>
      </c>
      <c r="O44" s="70">
        <v>0</v>
      </c>
      <c r="P44" s="70">
        <v>0</v>
      </c>
      <c r="Q44" s="70">
        <v>0</v>
      </c>
      <c r="R44" s="70">
        <v>0</v>
      </c>
      <c r="S44" s="70">
        <v>0</v>
      </c>
      <c r="T44" s="70">
        <v>0</v>
      </c>
      <c r="U44" s="70">
        <v>0</v>
      </c>
      <c r="V44" s="70">
        <v>0</v>
      </c>
      <c r="W44" s="70">
        <v>0</v>
      </c>
      <c r="X44" s="25">
        <f t="shared" si="0"/>
        <v>0</v>
      </c>
      <c r="Y44" s="240"/>
      <c r="AD44" s="74">
        <v>600</v>
      </c>
      <c r="AE44" s="74">
        <v>606</v>
      </c>
      <c r="AF44" s="70" t="e">
        <f>+SUMIFS(#REF!,#REF!,$AE44)</f>
        <v>#REF!</v>
      </c>
      <c r="AG44" s="70" t="e">
        <f t="shared" si="1"/>
        <v>#REF!</v>
      </c>
      <c r="AI44" s="70" t="e">
        <f>SUMIFS(#REF!,#REF!,$AE44)</f>
        <v>#REF!</v>
      </c>
      <c r="AJ44" s="70" t="e">
        <f t="shared" si="2"/>
        <v>#REF!</v>
      </c>
      <c r="AM44" s="62" t="s">
        <v>92</v>
      </c>
      <c r="AN44" s="62" t="s">
        <v>92</v>
      </c>
      <c r="AO44" s="62" t="s">
        <v>92</v>
      </c>
      <c r="AP44" s="62" t="s">
        <v>92</v>
      </c>
      <c r="AQ44" s="62" t="s">
        <v>92</v>
      </c>
      <c r="AR44" s="62" t="s">
        <v>92</v>
      </c>
      <c r="AS44" s="62" t="s">
        <v>92</v>
      </c>
      <c r="AT44" s="62" t="s">
        <v>92</v>
      </c>
      <c r="AU44" s="62" t="s">
        <v>92</v>
      </c>
      <c r="AV44" s="62" t="s">
        <v>92</v>
      </c>
      <c r="AW44" s="62" t="s">
        <v>92</v>
      </c>
      <c r="AX44" s="62" t="s">
        <v>92</v>
      </c>
      <c r="AY44" s="62" t="s">
        <v>92</v>
      </c>
      <c r="AZ44" s="62" t="s">
        <v>92</v>
      </c>
      <c r="BA44" s="62" t="s">
        <v>92</v>
      </c>
      <c r="BB44" s="62" t="s">
        <v>92</v>
      </c>
      <c r="BC44" s="62" t="s">
        <v>92</v>
      </c>
      <c r="BD44" s="62" t="s">
        <v>92</v>
      </c>
      <c r="BE44" s="62" t="s">
        <v>92</v>
      </c>
      <c r="BF44" s="62" t="s">
        <v>92</v>
      </c>
      <c r="BG44" s="62" t="s">
        <v>92</v>
      </c>
      <c r="BH44" s="62" t="s">
        <v>92</v>
      </c>
      <c r="BI44" s="62" t="s">
        <v>92</v>
      </c>
      <c r="BJ44" s="62" t="s">
        <v>92</v>
      </c>
      <c r="BK44" s="62" t="s">
        <v>92</v>
      </c>
      <c r="BL44" s="62" t="s">
        <v>92</v>
      </c>
      <c r="BM44" s="62" t="s">
        <v>92</v>
      </c>
      <c r="BN44" s="62" t="s">
        <v>92</v>
      </c>
      <c r="BO44" s="62" t="s">
        <v>92</v>
      </c>
      <c r="BP44" s="62" t="s">
        <v>92</v>
      </c>
      <c r="BQ44" s="62" t="s">
        <v>92</v>
      </c>
      <c r="BR44" s="62" t="s">
        <v>92</v>
      </c>
      <c r="BS44" s="62" t="s">
        <v>92</v>
      </c>
      <c r="BT44" s="62" t="s">
        <v>92</v>
      </c>
      <c r="BU44" s="62" t="s">
        <v>92</v>
      </c>
      <c r="BV44" s="62" t="s">
        <v>92</v>
      </c>
      <c r="BW44" s="62" t="s">
        <v>92</v>
      </c>
      <c r="BX44" s="62" t="s">
        <v>92</v>
      </c>
      <c r="BY44" s="62" t="s">
        <v>92</v>
      </c>
      <c r="BZ44" s="62" t="s">
        <v>92</v>
      </c>
      <c r="CA44" s="62" t="s">
        <v>92</v>
      </c>
      <c r="CB44" s="62" t="s">
        <v>92</v>
      </c>
      <c r="CC44" s="62" t="s">
        <v>92</v>
      </c>
      <c r="CD44" s="62" t="s">
        <v>92</v>
      </c>
      <c r="CE44" s="62" t="s">
        <v>92</v>
      </c>
      <c r="CF44" s="62" t="s">
        <v>92</v>
      </c>
      <c r="CG44" s="62" t="s">
        <v>92</v>
      </c>
      <c r="CH44" s="62" t="s">
        <v>92</v>
      </c>
      <c r="CI44" s="62" t="s">
        <v>92</v>
      </c>
      <c r="CJ44" s="62" t="s">
        <v>92</v>
      </c>
      <c r="CK44" s="62" t="s">
        <v>92</v>
      </c>
      <c r="CL44" s="62" t="s">
        <v>92</v>
      </c>
      <c r="CM44" s="62" t="s">
        <v>92</v>
      </c>
      <c r="CN44" s="62" t="s">
        <v>92</v>
      </c>
      <c r="CO44" s="62" t="s">
        <v>92</v>
      </c>
      <c r="CP44" s="62" t="s">
        <v>92</v>
      </c>
      <c r="CQ44" s="62" t="s">
        <v>92</v>
      </c>
      <c r="CR44" s="62" t="s">
        <v>92</v>
      </c>
      <c r="CS44" s="62" t="s">
        <v>92</v>
      </c>
      <c r="CT44" s="62" t="s">
        <v>92</v>
      </c>
      <c r="CU44" s="62" t="s">
        <v>92</v>
      </c>
      <c r="CV44" s="62" t="s">
        <v>92</v>
      </c>
      <c r="CW44" s="62" t="s">
        <v>92</v>
      </c>
      <c r="CX44" s="62" t="s">
        <v>92</v>
      </c>
      <c r="CY44" s="62" t="s">
        <v>92</v>
      </c>
      <c r="CZ44" s="62" t="s">
        <v>92</v>
      </c>
      <c r="DA44" s="62" t="s">
        <v>92</v>
      </c>
      <c r="DB44" s="62" t="s">
        <v>92</v>
      </c>
      <c r="DC44" s="62" t="s">
        <v>92</v>
      </c>
      <c r="DD44" s="62" t="s">
        <v>92</v>
      </c>
      <c r="DE44" s="62" t="s">
        <v>92</v>
      </c>
      <c r="DF44" s="62" t="s">
        <v>92</v>
      </c>
      <c r="DG44" s="62" t="s">
        <v>92</v>
      </c>
      <c r="DH44" s="62" t="s">
        <v>92</v>
      </c>
      <c r="DI44" s="62" t="s">
        <v>92</v>
      </c>
    </row>
    <row r="45" spans="2:113" x14ac:dyDescent="0.2">
      <c r="B45" s="63" t="s">
        <v>103</v>
      </c>
      <c r="C45" s="64" t="s">
        <v>289</v>
      </c>
      <c r="D45" s="78" t="str">
        <f>+AM45&amp;" "&amp;AN45&amp;" "&amp;AO45&amp;" "&amp;AP45&amp;" "&amp;AQ45&amp;" "&amp;AR45&amp;" "&amp;AS45&amp;" "&amp;AT45&amp;" "&amp;AU45&amp;" "&amp;AV45&amp;" "&amp;AW45&amp;" "&amp;AX45&amp;" "&amp;AY45&amp;" "&amp;AZ45&amp;" "&amp;BA45&amp;" "&amp;BB45&amp;" "&amp;BC45&amp;" "&amp;BD45&amp;" "&amp;BE45&amp;" "&amp;BF45&amp;" "&amp;BG45&amp;" "&amp;BH45&amp;" "&amp;BI45&amp;" "&amp;BJ45&amp;" "&amp;BK45&amp;" "&amp;BL45&amp;" "&amp;BM45&amp;" "&amp;BN45&amp;" "&amp;BO45&amp;" "&amp;BP45&amp;" "&amp;BQ45&amp;" "&amp;BR45&amp;" "&amp;BS45&amp;" "&amp;BT45&amp;" "&amp;BU45&amp;" "&amp;BV45&amp;" "&amp;BW45&amp;" "&amp;BX45&amp;" "&amp;BY45&amp;" "&amp;BZ45&amp;" "&amp;CA45&amp;" "&amp;CB45&amp;" "&amp;CC45&amp;" "&amp;CD45&amp;" "&amp;CE45&amp;" "&amp;CF45&amp;" "&amp;CG45&amp;" "&amp;CH45&amp;" "&amp;CI45&amp;" "&amp;CJ45&amp;" "&amp;CK45&amp;" "&amp;CL45&amp;" "&amp;CM45&amp;" "&amp;CN45&amp;" "&amp;CO45&amp;" "&amp;CP45&amp;" "&amp;CQ45&amp;" "&amp;CR45&amp;" "&amp;CS45&amp;" "&amp;CT45&amp;" "&amp;CU45&amp;" "&amp;CV45&amp;" "&amp;CW45&amp;" "&amp;CX45&amp;" "&amp;CY45&amp;" "&amp;CZ45&amp;" "&amp;DA45&amp;" "&amp;DB45&amp;" "&amp;DC45&amp;" "&amp;DD45&amp;" "&amp;DE45&amp;" "&amp;DF45&amp;" "&amp;DG45&amp;" "&amp;DH45&amp;" "&amp;DI45</f>
        <v xml:space="preserve">8703002 8713301 8713302 8713303                                                                       </v>
      </c>
      <c r="E45" s="66">
        <v>256473.82</v>
      </c>
      <c r="F45" s="66">
        <f>+-E45</f>
        <v>-256473.82</v>
      </c>
      <c r="G45" s="66"/>
      <c r="H45" s="66"/>
      <c r="I45" s="66">
        <v>0</v>
      </c>
      <c r="J45" s="66">
        <v>0</v>
      </c>
      <c r="K45" s="66">
        <v>0</v>
      </c>
      <c r="L45" s="66">
        <v>0</v>
      </c>
      <c r="M45" s="66">
        <v>0</v>
      </c>
      <c r="N45" s="66">
        <v>0</v>
      </c>
      <c r="O45" s="66">
        <v>0</v>
      </c>
      <c r="P45" s="66">
        <v>0</v>
      </c>
      <c r="Q45" s="66">
        <v>0</v>
      </c>
      <c r="R45" s="66">
        <v>0</v>
      </c>
      <c r="S45" s="66">
        <v>0</v>
      </c>
      <c r="T45" s="66">
        <v>0</v>
      </c>
      <c r="U45" s="66">
        <v>0</v>
      </c>
      <c r="V45" s="66">
        <v>0</v>
      </c>
      <c r="W45" s="66">
        <v>0</v>
      </c>
      <c r="X45" s="67">
        <f t="shared" si="0"/>
        <v>0</v>
      </c>
      <c r="Y45" s="240"/>
      <c r="AD45" s="69">
        <v>700</v>
      </c>
      <c r="AE45" s="69">
        <v>700</v>
      </c>
      <c r="AF45" s="70" t="e">
        <f>+SUMIFS(#REF!,#REF!,$AE45)</f>
        <v>#REF!</v>
      </c>
      <c r="AG45" s="70" t="e">
        <f t="shared" si="1"/>
        <v>#REF!</v>
      </c>
      <c r="AI45" s="70" t="e">
        <f>SUMIFS(#REF!,#REF!,$AE45)</f>
        <v>#REF!</v>
      </c>
      <c r="AJ45" s="70" t="e">
        <f t="shared" si="2"/>
        <v>#REF!</v>
      </c>
      <c r="AM45" s="62">
        <v>8703002</v>
      </c>
      <c r="AN45" s="62">
        <v>8713301</v>
      </c>
      <c r="AO45" s="62">
        <v>8713302</v>
      </c>
      <c r="AP45" s="62">
        <v>8713303</v>
      </c>
      <c r="AQ45" s="62" t="s">
        <v>92</v>
      </c>
      <c r="AR45" s="62" t="s">
        <v>92</v>
      </c>
      <c r="AS45" s="62" t="s">
        <v>92</v>
      </c>
      <c r="AT45" s="62" t="s">
        <v>92</v>
      </c>
      <c r="AU45" s="62" t="s">
        <v>92</v>
      </c>
      <c r="AV45" s="62" t="s">
        <v>92</v>
      </c>
      <c r="AW45" s="62" t="s">
        <v>92</v>
      </c>
      <c r="AX45" s="62" t="s">
        <v>92</v>
      </c>
      <c r="AY45" s="62" t="s">
        <v>92</v>
      </c>
      <c r="AZ45" s="62" t="s">
        <v>92</v>
      </c>
      <c r="BA45" s="62" t="s">
        <v>92</v>
      </c>
      <c r="BB45" s="62" t="s">
        <v>92</v>
      </c>
      <c r="BC45" s="62" t="s">
        <v>92</v>
      </c>
      <c r="BD45" s="62" t="s">
        <v>92</v>
      </c>
      <c r="BE45" s="62" t="s">
        <v>92</v>
      </c>
      <c r="BF45" s="62" t="s">
        <v>92</v>
      </c>
      <c r="BG45" s="62" t="s">
        <v>92</v>
      </c>
      <c r="BH45" s="62" t="s">
        <v>92</v>
      </c>
      <c r="BI45" s="62" t="s">
        <v>92</v>
      </c>
      <c r="BJ45" s="62" t="s">
        <v>92</v>
      </c>
      <c r="BK45" s="62" t="s">
        <v>92</v>
      </c>
      <c r="BL45" s="62" t="s">
        <v>92</v>
      </c>
      <c r="BM45" s="62" t="s">
        <v>92</v>
      </c>
      <c r="BN45" s="62" t="s">
        <v>92</v>
      </c>
      <c r="BO45" s="62" t="s">
        <v>92</v>
      </c>
      <c r="BP45" s="62" t="s">
        <v>92</v>
      </c>
      <c r="BQ45" s="62" t="s">
        <v>92</v>
      </c>
      <c r="BR45" s="62" t="s">
        <v>92</v>
      </c>
      <c r="BS45" s="62" t="s">
        <v>92</v>
      </c>
      <c r="BT45" s="62" t="s">
        <v>92</v>
      </c>
      <c r="BU45" s="62" t="s">
        <v>92</v>
      </c>
      <c r="BV45" s="62" t="s">
        <v>92</v>
      </c>
      <c r="BW45" s="62" t="s">
        <v>92</v>
      </c>
      <c r="BX45" s="62" t="s">
        <v>92</v>
      </c>
      <c r="BY45" s="62" t="s">
        <v>92</v>
      </c>
      <c r="BZ45" s="62" t="s">
        <v>92</v>
      </c>
      <c r="CA45" s="62" t="s">
        <v>92</v>
      </c>
      <c r="CB45" s="62" t="s">
        <v>92</v>
      </c>
      <c r="CC45" s="62" t="s">
        <v>92</v>
      </c>
      <c r="CD45" s="62" t="s">
        <v>92</v>
      </c>
      <c r="CE45" s="62" t="s">
        <v>92</v>
      </c>
      <c r="CF45" s="62" t="s">
        <v>92</v>
      </c>
      <c r="CG45" s="62" t="s">
        <v>92</v>
      </c>
      <c r="CH45" s="62" t="s">
        <v>92</v>
      </c>
      <c r="CI45" s="62" t="s">
        <v>92</v>
      </c>
      <c r="CJ45" s="62" t="s">
        <v>92</v>
      </c>
      <c r="CK45" s="62" t="s">
        <v>92</v>
      </c>
      <c r="CL45" s="62" t="s">
        <v>92</v>
      </c>
      <c r="CM45" s="62" t="s">
        <v>92</v>
      </c>
      <c r="CN45" s="62" t="s">
        <v>92</v>
      </c>
      <c r="CO45" s="62" t="s">
        <v>92</v>
      </c>
      <c r="CP45" s="62" t="s">
        <v>92</v>
      </c>
      <c r="CQ45" s="62" t="s">
        <v>92</v>
      </c>
      <c r="CR45" s="62" t="s">
        <v>92</v>
      </c>
      <c r="CS45" s="62" t="s">
        <v>92</v>
      </c>
      <c r="CT45" s="62" t="s">
        <v>92</v>
      </c>
      <c r="CU45" s="62" t="s">
        <v>92</v>
      </c>
      <c r="CV45" s="62" t="s">
        <v>92</v>
      </c>
      <c r="CW45" s="62" t="s">
        <v>92</v>
      </c>
      <c r="CX45" s="62" t="s">
        <v>92</v>
      </c>
      <c r="CY45" s="62" t="s">
        <v>92</v>
      </c>
      <c r="CZ45" s="62" t="s">
        <v>92</v>
      </c>
      <c r="DA45" s="62" t="s">
        <v>92</v>
      </c>
      <c r="DB45" s="62" t="s">
        <v>92</v>
      </c>
      <c r="DC45" s="62" t="s">
        <v>92</v>
      </c>
      <c r="DD45" s="62" t="s">
        <v>92</v>
      </c>
      <c r="DE45" s="62" t="s">
        <v>92</v>
      </c>
      <c r="DF45" s="62" t="s">
        <v>92</v>
      </c>
      <c r="DG45" s="62" t="s">
        <v>92</v>
      </c>
      <c r="DH45" s="62" t="s">
        <v>92</v>
      </c>
      <c r="DI45" s="62" t="s">
        <v>92</v>
      </c>
    </row>
    <row r="46" spans="2:113" x14ac:dyDescent="0.2">
      <c r="B46" s="71" t="s">
        <v>290</v>
      </c>
      <c r="C46" s="72" t="s">
        <v>291</v>
      </c>
      <c r="D46" s="73" t="s">
        <v>80</v>
      </c>
      <c r="E46" s="70">
        <v>0</v>
      </c>
      <c r="F46" s="70"/>
      <c r="G46" s="70">
        <v>0</v>
      </c>
      <c r="H46" s="70"/>
      <c r="I46" s="70">
        <v>0</v>
      </c>
      <c r="J46" s="70">
        <v>0</v>
      </c>
      <c r="K46" s="70">
        <v>0</v>
      </c>
      <c r="L46" s="70">
        <v>0</v>
      </c>
      <c r="M46" s="70">
        <v>0</v>
      </c>
      <c r="N46" s="70">
        <v>0</v>
      </c>
      <c r="O46" s="70">
        <v>0</v>
      </c>
      <c r="P46" s="70">
        <v>0</v>
      </c>
      <c r="Q46" s="70">
        <v>0</v>
      </c>
      <c r="R46" s="70">
        <v>0</v>
      </c>
      <c r="S46" s="70">
        <v>0</v>
      </c>
      <c r="T46" s="70">
        <v>0</v>
      </c>
      <c r="U46" s="70">
        <v>0</v>
      </c>
      <c r="V46" s="70">
        <v>0</v>
      </c>
      <c r="W46" s="70">
        <v>0</v>
      </c>
      <c r="X46" s="25">
        <f t="shared" si="0"/>
        <v>0</v>
      </c>
      <c r="Y46" s="240"/>
      <c r="AD46" s="74">
        <v>700</v>
      </c>
      <c r="AE46" s="74">
        <v>701</v>
      </c>
      <c r="AF46" s="70" t="e">
        <f>+SUMIFS(#REF!,#REF!,$AE46)</f>
        <v>#REF!</v>
      </c>
      <c r="AG46" s="70" t="e">
        <f t="shared" si="1"/>
        <v>#REF!</v>
      </c>
      <c r="AI46" s="70" t="e">
        <f>SUMIFS(#REF!,#REF!,$AE46)</f>
        <v>#REF!</v>
      </c>
      <c r="AJ46" s="70" t="e">
        <f t="shared" si="2"/>
        <v>#REF!</v>
      </c>
      <c r="AM46" s="62" t="s">
        <v>92</v>
      </c>
      <c r="AN46" s="62" t="s">
        <v>92</v>
      </c>
      <c r="AO46" s="62" t="s">
        <v>92</v>
      </c>
      <c r="AP46" s="62" t="s">
        <v>92</v>
      </c>
      <c r="AQ46" s="62" t="s">
        <v>92</v>
      </c>
      <c r="AR46" s="62" t="s">
        <v>92</v>
      </c>
      <c r="AS46" s="62" t="s">
        <v>92</v>
      </c>
      <c r="AT46" s="62" t="s">
        <v>92</v>
      </c>
      <c r="AU46" s="62" t="s">
        <v>92</v>
      </c>
      <c r="AV46" s="62" t="s">
        <v>92</v>
      </c>
      <c r="AW46" s="62" t="s">
        <v>92</v>
      </c>
      <c r="AX46" s="62" t="s">
        <v>92</v>
      </c>
      <c r="AY46" s="62" t="s">
        <v>92</v>
      </c>
      <c r="AZ46" s="62" t="s">
        <v>92</v>
      </c>
      <c r="BA46" s="62" t="s">
        <v>92</v>
      </c>
      <c r="BB46" s="62" t="s">
        <v>92</v>
      </c>
      <c r="BC46" s="62" t="s">
        <v>92</v>
      </c>
      <c r="BD46" s="62" t="s">
        <v>92</v>
      </c>
      <c r="BE46" s="62" t="s">
        <v>92</v>
      </c>
      <c r="BF46" s="62" t="s">
        <v>92</v>
      </c>
      <c r="BG46" s="62" t="s">
        <v>92</v>
      </c>
      <c r="BH46" s="62" t="s">
        <v>92</v>
      </c>
      <c r="BI46" s="62" t="s">
        <v>92</v>
      </c>
      <c r="BJ46" s="62" t="s">
        <v>92</v>
      </c>
      <c r="BK46" s="62" t="s">
        <v>92</v>
      </c>
      <c r="BL46" s="62" t="s">
        <v>92</v>
      </c>
      <c r="BM46" s="62" t="s">
        <v>92</v>
      </c>
      <c r="BN46" s="62" t="s">
        <v>92</v>
      </c>
      <c r="BO46" s="62" t="s">
        <v>92</v>
      </c>
      <c r="BP46" s="62" t="s">
        <v>92</v>
      </c>
      <c r="BQ46" s="62" t="s">
        <v>92</v>
      </c>
      <c r="BR46" s="62" t="s">
        <v>92</v>
      </c>
      <c r="BS46" s="62" t="s">
        <v>92</v>
      </c>
      <c r="BT46" s="62" t="s">
        <v>92</v>
      </c>
      <c r="BU46" s="62" t="s">
        <v>92</v>
      </c>
      <c r="BV46" s="62" t="s">
        <v>92</v>
      </c>
      <c r="BW46" s="62" t="s">
        <v>92</v>
      </c>
      <c r="BX46" s="62" t="s">
        <v>92</v>
      </c>
      <c r="BY46" s="62" t="s">
        <v>92</v>
      </c>
      <c r="BZ46" s="62" t="s">
        <v>92</v>
      </c>
      <c r="CA46" s="62" t="s">
        <v>92</v>
      </c>
      <c r="CB46" s="62" t="s">
        <v>92</v>
      </c>
      <c r="CC46" s="62" t="s">
        <v>92</v>
      </c>
      <c r="CD46" s="62" t="s">
        <v>92</v>
      </c>
      <c r="CE46" s="62" t="s">
        <v>92</v>
      </c>
      <c r="CF46" s="62" t="s">
        <v>92</v>
      </c>
      <c r="CG46" s="62" t="s">
        <v>92</v>
      </c>
      <c r="CH46" s="62" t="s">
        <v>92</v>
      </c>
      <c r="CI46" s="62" t="s">
        <v>92</v>
      </c>
      <c r="CJ46" s="62" t="s">
        <v>92</v>
      </c>
      <c r="CK46" s="62" t="s">
        <v>92</v>
      </c>
      <c r="CL46" s="62" t="s">
        <v>92</v>
      </c>
      <c r="CM46" s="62" t="s">
        <v>92</v>
      </c>
      <c r="CN46" s="62" t="s">
        <v>92</v>
      </c>
      <c r="CO46" s="62" t="s">
        <v>92</v>
      </c>
      <c r="CP46" s="62" t="s">
        <v>92</v>
      </c>
      <c r="CQ46" s="62" t="s">
        <v>92</v>
      </c>
      <c r="CR46" s="62" t="s">
        <v>92</v>
      </c>
      <c r="CS46" s="62" t="s">
        <v>92</v>
      </c>
      <c r="CT46" s="62" t="s">
        <v>92</v>
      </c>
      <c r="CU46" s="62" t="s">
        <v>92</v>
      </c>
      <c r="CV46" s="62" t="s">
        <v>92</v>
      </c>
      <c r="CW46" s="62" t="s">
        <v>92</v>
      </c>
      <c r="CX46" s="62" t="s">
        <v>92</v>
      </c>
      <c r="CY46" s="62" t="s">
        <v>92</v>
      </c>
      <c r="CZ46" s="62" t="s">
        <v>92</v>
      </c>
      <c r="DA46" s="62" t="s">
        <v>92</v>
      </c>
      <c r="DB46" s="62" t="s">
        <v>92</v>
      </c>
      <c r="DC46" s="62" t="s">
        <v>92</v>
      </c>
      <c r="DD46" s="62" t="s">
        <v>92</v>
      </c>
      <c r="DE46" s="62" t="s">
        <v>92</v>
      </c>
      <c r="DF46" s="62" t="s">
        <v>92</v>
      </c>
      <c r="DG46" s="62" t="s">
        <v>92</v>
      </c>
      <c r="DH46" s="62" t="s">
        <v>92</v>
      </c>
      <c r="DI46" s="62" t="s">
        <v>92</v>
      </c>
    </row>
    <row r="47" spans="2:113" x14ac:dyDescent="0.2">
      <c r="B47" s="71" t="s">
        <v>292</v>
      </c>
      <c r="C47" s="72" t="s">
        <v>293</v>
      </c>
      <c r="D47" s="73" t="s">
        <v>80</v>
      </c>
      <c r="E47" s="70">
        <v>0</v>
      </c>
      <c r="F47" s="70"/>
      <c r="G47" s="70">
        <v>0</v>
      </c>
      <c r="H47" s="70"/>
      <c r="I47" s="70">
        <v>0</v>
      </c>
      <c r="J47" s="70">
        <v>0</v>
      </c>
      <c r="K47" s="70">
        <v>0</v>
      </c>
      <c r="L47" s="70">
        <v>0</v>
      </c>
      <c r="M47" s="70">
        <v>0</v>
      </c>
      <c r="N47" s="70">
        <v>0</v>
      </c>
      <c r="O47" s="70">
        <v>0</v>
      </c>
      <c r="P47" s="70">
        <v>0</v>
      </c>
      <c r="Q47" s="70">
        <v>0</v>
      </c>
      <c r="R47" s="70">
        <v>0</v>
      </c>
      <c r="S47" s="70">
        <v>0</v>
      </c>
      <c r="T47" s="70">
        <v>0</v>
      </c>
      <c r="U47" s="70">
        <v>0</v>
      </c>
      <c r="V47" s="70">
        <v>0</v>
      </c>
      <c r="W47" s="70">
        <v>0</v>
      </c>
      <c r="X47" s="25">
        <f t="shared" si="0"/>
        <v>0</v>
      </c>
      <c r="Y47" s="240"/>
      <c r="AD47" s="74">
        <v>700</v>
      </c>
      <c r="AE47" s="74">
        <v>702</v>
      </c>
      <c r="AF47" s="70" t="e">
        <f>+SUMIFS(#REF!,#REF!,$AE47)</f>
        <v>#REF!</v>
      </c>
      <c r="AG47" s="70" t="e">
        <f t="shared" si="1"/>
        <v>#REF!</v>
      </c>
      <c r="AI47" s="70" t="e">
        <f>SUMIFS(#REF!,#REF!,$AE47)</f>
        <v>#REF!</v>
      </c>
      <c r="AJ47" s="70" t="e">
        <f t="shared" si="2"/>
        <v>#REF!</v>
      </c>
      <c r="AM47" s="62" t="s">
        <v>92</v>
      </c>
      <c r="AN47" s="62" t="s">
        <v>92</v>
      </c>
      <c r="AO47" s="62" t="s">
        <v>92</v>
      </c>
      <c r="AP47" s="62" t="s">
        <v>92</v>
      </c>
      <c r="AQ47" s="62" t="s">
        <v>92</v>
      </c>
      <c r="AR47" s="62" t="s">
        <v>92</v>
      </c>
      <c r="AS47" s="62" t="s">
        <v>92</v>
      </c>
      <c r="AT47" s="62" t="s">
        <v>92</v>
      </c>
      <c r="AU47" s="62" t="s">
        <v>92</v>
      </c>
      <c r="AV47" s="62" t="s">
        <v>92</v>
      </c>
      <c r="AW47" s="62" t="s">
        <v>92</v>
      </c>
      <c r="AX47" s="62" t="s">
        <v>92</v>
      </c>
      <c r="AY47" s="62" t="s">
        <v>92</v>
      </c>
      <c r="AZ47" s="62" t="s">
        <v>92</v>
      </c>
      <c r="BA47" s="62" t="s">
        <v>92</v>
      </c>
      <c r="BB47" s="62" t="s">
        <v>92</v>
      </c>
      <c r="BC47" s="62" t="s">
        <v>92</v>
      </c>
      <c r="BD47" s="62" t="s">
        <v>92</v>
      </c>
      <c r="BE47" s="62" t="s">
        <v>92</v>
      </c>
      <c r="BF47" s="62" t="s">
        <v>92</v>
      </c>
      <c r="BG47" s="62" t="s">
        <v>92</v>
      </c>
      <c r="BH47" s="62" t="s">
        <v>92</v>
      </c>
      <c r="BI47" s="62" t="s">
        <v>92</v>
      </c>
      <c r="BJ47" s="62" t="s">
        <v>92</v>
      </c>
      <c r="BK47" s="62" t="s">
        <v>92</v>
      </c>
      <c r="BL47" s="62" t="s">
        <v>92</v>
      </c>
      <c r="BM47" s="62" t="s">
        <v>92</v>
      </c>
      <c r="BN47" s="62" t="s">
        <v>92</v>
      </c>
      <c r="BO47" s="62" t="s">
        <v>92</v>
      </c>
      <c r="BP47" s="62" t="s">
        <v>92</v>
      </c>
      <c r="BQ47" s="62" t="s">
        <v>92</v>
      </c>
      <c r="BR47" s="62" t="s">
        <v>92</v>
      </c>
      <c r="BS47" s="62" t="s">
        <v>92</v>
      </c>
      <c r="BT47" s="62" t="s">
        <v>92</v>
      </c>
      <c r="BU47" s="62" t="s">
        <v>92</v>
      </c>
      <c r="BV47" s="62" t="s">
        <v>92</v>
      </c>
      <c r="BW47" s="62" t="s">
        <v>92</v>
      </c>
      <c r="BX47" s="62" t="s">
        <v>92</v>
      </c>
      <c r="BY47" s="62" t="s">
        <v>92</v>
      </c>
      <c r="BZ47" s="62" t="s">
        <v>92</v>
      </c>
      <c r="CA47" s="62" t="s">
        <v>92</v>
      </c>
      <c r="CB47" s="62" t="s">
        <v>92</v>
      </c>
      <c r="CC47" s="62" t="s">
        <v>92</v>
      </c>
      <c r="CD47" s="62" t="s">
        <v>92</v>
      </c>
      <c r="CE47" s="62" t="s">
        <v>92</v>
      </c>
      <c r="CF47" s="62" t="s">
        <v>92</v>
      </c>
      <c r="CG47" s="62" t="s">
        <v>92</v>
      </c>
      <c r="CH47" s="62" t="s">
        <v>92</v>
      </c>
      <c r="CI47" s="62" t="s">
        <v>92</v>
      </c>
      <c r="CJ47" s="62" t="s">
        <v>92</v>
      </c>
      <c r="CK47" s="62" t="s">
        <v>92</v>
      </c>
      <c r="CL47" s="62" t="s">
        <v>92</v>
      </c>
      <c r="CM47" s="62" t="s">
        <v>92</v>
      </c>
      <c r="CN47" s="62" t="s">
        <v>92</v>
      </c>
      <c r="CO47" s="62" t="s">
        <v>92</v>
      </c>
      <c r="CP47" s="62" t="s">
        <v>92</v>
      </c>
      <c r="CQ47" s="62" t="s">
        <v>92</v>
      </c>
      <c r="CR47" s="62" t="s">
        <v>92</v>
      </c>
      <c r="CS47" s="62" t="s">
        <v>92</v>
      </c>
      <c r="CT47" s="62" t="s">
        <v>92</v>
      </c>
      <c r="CU47" s="62" t="s">
        <v>92</v>
      </c>
      <c r="CV47" s="62" t="s">
        <v>92</v>
      </c>
      <c r="CW47" s="62" t="s">
        <v>92</v>
      </c>
      <c r="CX47" s="62" t="s">
        <v>92</v>
      </c>
      <c r="CY47" s="62" t="s">
        <v>92</v>
      </c>
      <c r="CZ47" s="62" t="s">
        <v>92</v>
      </c>
      <c r="DA47" s="62" t="s">
        <v>92</v>
      </c>
      <c r="DB47" s="62" t="s">
        <v>92</v>
      </c>
      <c r="DC47" s="62" t="s">
        <v>92</v>
      </c>
      <c r="DD47" s="62" t="s">
        <v>92</v>
      </c>
      <c r="DE47" s="62" t="s">
        <v>92</v>
      </c>
      <c r="DF47" s="62" t="s">
        <v>92</v>
      </c>
      <c r="DG47" s="62" t="s">
        <v>92</v>
      </c>
      <c r="DH47" s="62" t="s">
        <v>92</v>
      </c>
      <c r="DI47" s="62" t="s">
        <v>92</v>
      </c>
    </row>
    <row r="48" spans="2:113" x14ac:dyDescent="0.2">
      <c r="B48" s="71" t="s">
        <v>294</v>
      </c>
      <c r="C48" s="72" t="s">
        <v>295</v>
      </c>
      <c r="D48" s="73" t="s">
        <v>80</v>
      </c>
      <c r="E48" s="70">
        <v>0</v>
      </c>
      <c r="F48" s="70"/>
      <c r="G48" s="70">
        <v>0</v>
      </c>
      <c r="H48" s="70"/>
      <c r="I48" s="70">
        <v>0</v>
      </c>
      <c r="J48" s="70">
        <v>0</v>
      </c>
      <c r="K48" s="70">
        <v>0</v>
      </c>
      <c r="L48" s="70">
        <v>0</v>
      </c>
      <c r="M48" s="70">
        <v>0</v>
      </c>
      <c r="N48" s="70">
        <v>0</v>
      </c>
      <c r="O48" s="70">
        <v>0</v>
      </c>
      <c r="P48" s="70">
        <v>0</v>
      </c>
      <c r="Q48" s="70">
        <v>0</v>
      </c>
      <c r="R48" s="70">
        <v>0</v>
      </c>
      <c r="S48" s="70">
        <v>0</v>
      </c>
      <c r="T48" s="70">
        <v>0</v>
      </c>
      <c r="U48" s="70">
        <v>0</v>
      </c>
      <c r="V48" s="70">
        <v>0</v>
      </c>
      <c r="W48" s="70">
        <v>0</v>
      </c>
      <c r="X48" s="25">
        <f t="shared" si="0"/>
        <v>0</v>
      </c>
      <c r="Y48" s="240"/>
      <c r="AD48" s="74">
        <v>700</v>
      </c>
      <c r="AE48" s="74">
        <v>703</v>
      </c>
      <c r="AF48" s="70" t="e">
        <f>+SUMIFS(#REF!,#REF!,$AE48)</f>
        <v>#REF!</v>
      </c>
      <c r="AG48" s="70" t="e">
        <f t="shared" si="1"/>
        <v>#REF!</v>
      </c>
      <c r="AI48" s="70" t="e">
        <f>SUMIFS(#REF!,#REF!,$AE48)</f>
        <v>#REF!</v>
      </c>
      <c r="AJ48" s="70" t="e">
        <f t="shared" si="2"/>
        <v>#REF!</v>
      </c>
      <c r="AM48" s="62" t="s">
        <v>92</v>
      </c>
      <c r="AN48" s="62" t="s">
        <v>92</v>
      </c>
      <c r="AO48" s="62" t="s">
        <v>92</v>
      </c>
      <c r="AP48" s="62" t="s">
        <v>92</v>
      </c>
      <c r="AQ48" s="62" t="s">
        <v>92</v>
      </c>
      <c r="AR48" s="62" t="s">
        <v>92</v>
      </c>
      <c r="AS48" s="62" t="s">
        <v>92</v>
      </c>
      <c r="AT48" s="62" t="s">
        <v>92</v>
      </c>
      <c r="AU48" s="62" t="s">
        <v>92</v>
      </c>
      <c r="AV48" s="62" t="s">
        <v>92</v>
      </c>
      <c r="AW48" s="62" t="s">
        <v>92</v>
      </c>
      <c r="AX48" s="62" t="s">
        <v>92</v>
      </c>
      <c r="AY48" s="62" t="s">
        <v>92</v>
      </c>
      <c r="AZ48" s="62" t="s">
        <v>92</v>
      </c>
      <c r="BA48" s="62" t="s">
        <v>92</v>
      </c>
      <c r="BB48" s="62" t="s">
        <v>92</v>
      </c>
      <c r="BC48" s="62" t="s">
        <v>92</v>
      </c>
      <c r="BD48" s="62" t="s">
        <v>92</v>
      </c>
      <c r="BE48" s="62" t="s">
        <v>92</v>
      </c>
      <c r="BF48" s="62" t="s">
        <v>92</v>
      </c>
      <c r="BG48" s="62" t="s">
        <v>92</v>
      </c>
      <c r="BH48" s="62" t="s">
        <v>92</v>
      </c>
      <c r="BI48" s="62" t="s">
        <v>92</v>
      </c>
      <c r="BJ48" s="62" t="s">
        <v>92</v>
      </c>
      <c r="BK48" s="62" t="s">
        <v>92</v>
      </c>
      <c r="BL48" s="62" t="s">
        <v>92</v>
      </c>
      <c r="BM48" s="62" t="s">
        <v>92</v>
      </c>
      <c r="BN48" s="62" t="s">
        <v>92</v>
      </c>
      <c r="BO48" s="62" t="s">
        <v>92</v>
      </c>
      <c r="BP48" s="62" t="s">
        <v>92</v>
      </c>
      <c r="BQ48" s="62" t="s">
        <v>92</v>
      </c>
      <c r="BR48" s="62" t="s">
        <v>92</v>
      </c>
      <c r="BS48" s="62" t="s">
        <v>92</v>
      </c>
      <c r="BT48" s="62" t="s">
        <v>92</v>
      </c>
      <c r="BU48" s="62" t="s">
        <v>92</v>
      </c>
      <c r="BV48" s="62" t="s">
        <v>92</v>
      </c>
      <c r="BW48" s="62" t="s">
        <v>92</v>
      </c>
      <c r="BX48" s="62" t="s">
        <v>92</v>
      </c>
      <c r="BY48" s="62" t="s">
        <v>92</v>
      </c>
      <c r="BZ48" s="62" t="s">
        <v>92</v>
      </c>
      <c r="CA48" s="62" t="s">
        <v>92</v>
      </c>
      <c r="CB48" s="62" t="s">
        <v>92</v>
      </c>
      <c r="CC48" s="62" t="s">
        <v>92</v>
      </c>
      <c r="CD48" s="62" t="s">
        <v>92</v>
      </c>
      <c r="CE48" s="62" t="s">
        <v>92</v>
      </c>
      <c r="CF48" s="62" t="s">
        <v>92</v>
      </c>
      <c r="CG48" s="62" t="s">
        <v>92</v>
      </c>
      <c r="CH48" s="62" t="s">
        <v>92</v>
      </c>
      <c r="CI48" s="62" t="s">
        <v>92</v>
      </c>
      <c r="CJ48" s="62" t="s">
        <v>92</v>
      </c>
      <c r="CK48" s="62" t="s">
        <v>92</v>
      </c>
      <c r="CL48" s="62" t="s">
        <v>92</v>
      </c>
      <c r="CM48" s="62" t="s">
        <v>92</v>
      </c>
      <c r="CN48" s="62" t="s">
        <v>92</v>
      </c>
      <c r="CO48" s="62" t="s">
        <v>92</v>
      </c>
      <c r="CP48" s="62" t="s">
        <v>92</v>
      </c>
      <c r="CQ48" s="62" t="s">
        <v>92</v>
      </c>
      <c r="CR48" s="62" t="s">
        <v>92</v>
      </c>
      <c r="CS48" s="62" t="s">
        <v>92</v>
      </c>
      <c r="CT48" s="62" t="s">
        <v>92</v>
      </c>
      <c r="CU48" s="62" t="s">
        <v>92</v>
      </c>
      <c r="CV48" s="62" t="s">
        <v>92</v>
      </c>
      <c r="CW48" s="62" t="s">
        <v>92</v>
      </c>
      <c r="CX48" s="62" t="s">
        <v>92</v>
      </c>
      <c r="CY48" s="62" t="s">
        <v>92</v>
      </c>
      <c r="CZ48" s="62" t="s">
        <v>92</v>
      </c>
      <c r="DA48" s="62" t="s">
        <v>92</v>
      </c>
      <c r="DB48" s="62" t="s">
        <v>92</v>
      </c>
      <c r="DC48" s="62" t="s">
        <v>92</v>
      </c>
      <c r="DD48" s="62" t="s">
        <v>92</v>
      </c>
      <c r="DE48" s="62" t="s">
        <v>92</v>
      </c>
      <c r="DF48" s="62" t="s">
        <v>92</v>
      </c>
      <c r="DG48" s="62" t="s">
        <v>92</v>
      </c>
      <c r="DH48" s="62" t="s">
        <v>92</v>
      </c>
      <c r="DI48" s="62" t="s">
        <v>92</v>
      </c>
    </row>
    <row r="49" spans="2:113" x14ac:dyDescent="0.2">
      <c r="B49" s="71" t="s">
        <v>296</v>
      </c>
      <c r="C49" s="72" t="s">
        <v>297</v>
      </c>
      <c r="D49" s="73" t="s">
        <v>80</v>
      </c>
      <c r="E49" s="70">
        <v>0</v>
      </c>
      <c r="F49" s="70"/>
      <c r="G49" s="70">
        <v>1115.7208333333333</v>
      </c>
      <c r="H49" s="70"/>
      <c r="I49" s="70">
        <v>0</v>
      </c>
      <c r="J49" s="70">
        <v>0</v>
      </c>
      <c r="K49" s="70">
        <v>0</v>
      </c>
      <c r="L49" s="70">
        <v>0</v>
      </c>
      <c r="M49" s="70">
        <v>0</v>
      </c>
      <c r="N49" s="70">
        <v>0</v>
      </c>
      <c r="O49" s="70">
        <v>0</v>
      </c>
      <c r="P49" s="70">
        <v>0</v>
      </c>
      <c r="Q49" s="70">
        <v>0</v>
      </c>
      <c r="R49" s="70">
        <v>0</v>
      </c>
      <c r="S49" s="70">
        <v>0</v>
      </c>
      <c r="T49" s="70">
        <v>0</v>
      </c>
      <c r="U49" s="70">
        <v>0</v>
      </c>
      <c r="V49" s="70">
        <v>0</v>
      </c>
      <c r="W49" s="70">
        <v>0</v>
      </c>
      <c r="X49" s="25">
        <f t="shared" si="0"/>
        <v>1115.7208333333333</v>
      </c>
      <c r="Y49" s="240"/>
      <c r="AD49" s="74">
        <v>700</v>
      </c>
      <c r="AE49" s="74">
        <v>704</v>
      </c>
      <c r="AF49" s="70" t="e">
        <f>+SUMIFS(#REF!,#REF!,$AE49)</f>
        <v>#REF!</v>
      </c>
      <c r="AG49" s="70" t="e">
        <f t="shared" si="1"/>
        <v>#REF!</v>
      </c>
      <c r="AI49" s="70" t="e">
        <f>SUMIFS(#REF!,#REF!,$AE49)</f>
        <v>#REF!</v>
      </c>
      <c r="AJ49" s="70" t="e">
        <f t="shared" si="2"/>
        <v>#REF!</v>
      </c>
      <c r="AM49" s="62" t="s">
        <v>92</v>
      </c>
      <c r="AN49" s="62" t="s">
        <v>92</v>
      </c>
      <c r="AO49" s="62" t="s">
        <v>92</v>
      </c>
      <c r="AP49" s="62" t="s">
        <v>92</v>
      </c>
      <c r="AQ49" s="62" t="s">
        <v>92</v>
      </c>
      <c r="AR49" s="62" t="s">
        <v>92</v>
      </c>
      <c r="AS49" s="62" t="s">
        <v>92</v>
      </c>
      <c r="AT49" s="62" t="s">
        <v>92</v>
      </c>
      <c r="AU49" s="62" t="s">
        <v>92</v>
      </c>
      <c r="AV49" s="62" t="s">
        <v>92</v>
      </c>
      <c r="AW49" s="62" t="s">
        <v>92</v>
      </c>
      <c r="AX49" s="62" t="s">
        <v>92</v>
      </c>
      <c r="AY49" s="62" t="s">
        <v>92</v>
      </c>
      <c r="AZ49" s="62" t="s">
        <v>92</v>
      </c>
      <c r="BA49" s="62" t="s">
        <v>92</v>
      </c>
      <c r="BB49" s="62" t="s">
        <v>92</v>
      </c>
      <c r="BC49" s="62" t="s">
        <v>92</v>
      </c>
      <c r="BD49" s="62" t="s">
        <v>92</v>
      </c>
      <c r="BE49" s="62" t="s">
        <v>92</v>
      </c>
      <c r="BF49" s="62" t="s">
        <v>92</v>
      </c>
      <c r="BG49" s="62" t="s">
        <v>92</v>
      </c>
      <c r="BH49" s="62" t="s">
        <v>92</v>
      </c>
      <c r="BI49" s="62" t="s">
        <v>92</v>
      </c>
      <c r="BJ49" s="62" t="s">
        <v>92</v>
      </c>
      <c r="BK49" s="62" t="s">
        <v>92</v>
      </c>
      <c r="BL49" s="62" t="s">
        <v>92</v>
      </c>
      <c r="BM49" s="62" t="s">
        <v>92</v>
      </c>
      <c r="BN49" s="62" t="s">
        <v>92</v>
      </c>
      <c r="BO49" s="62" t="s">
        <v>92</v>
      </c>
      <c r="BP49" s="62" t="s">
        <v>92</v>
      </c>
      <c r="BQ49" s="62" t="s">
        <v>92</v>
      </c>
      <c r="BR49" s="62" t="s">
        <v>92</v>
      </c>
      <c r="BS49" s="62" t="s">
        <v>92</v>
      </c>
      <c r="BT49" s="62" t="s">
        <v>92</v>
      </c>
      <c r="BU49" s="62" t="s">
        <v>92</v>
      </c>
      <c r="BV49" s="62" t="s">
        <v>92</v>
      </c>
      <c r="BW49" s="62" t="s">
        <v>92</v>
      </c>
      <c r="BX49" s="62" t="s">
        <v>92</v>
      </c>
      <c r="BY49" s="62" t="s">
        <v>92</v>
      </c>
      <c r="BZ49" s="62" t="s">
        <v>92</v>
      </c>
      <c r="CA49" s="62" t="s">
        <v>92</v>
      </c>
      <c r="CB49" s="62" t="s">
        <v>92</v>
      </c>
      <c r="CC49" s="62" t="s">
        <v>92</v>
      </c>
      <c r="CD49" s="62" t="s">
        <v>92</v>
      </c>
      <c r="CE49" s="62" t="s">
        <v>92</v>
      </c>
      <c r="CF49" s="62" t="s">
        <v>92</v>
      </c>
      <c r="CG49" s="62" t="s">
        <v>92</v>
      </c>
      <c r="CH49" s="62" t="s">
        <v>92</v>
      </c>
      <c r="CI49" s="62" t="s">
        <v>92</v>
      </c>
      <c r="CJ49" s="62" t="s">
        <v>92</v>
      </c>
      <c r="CK49" s="62" t="s">
        <v>92</v>
      </c>
      <c r="CL49" s="62" t="s">
        <v>92</v>
      </c>
      <c r="CM49" s="62" t="s">
        <v>92</v>
      </c>
      <c r="CN49" s="62" t="s">
        <v>92</v>
      </c>
      <c r="CO49" s="62" t="s">
        <v>92</v>
      </c>
      <c r="CP49" s="62" t="s">
        <v>92</v>
      </c>
      <c r="CQ49" s="62" t="s">
        <v>92</v>
      </c>
      <c r="CR49" s="62" t="s">
        <v>92</v>
      </c>
      <c r="CS49" s="62" t="s">
        <v>92</v>
      </c>
      <c r="CT49" s="62" t="s">
        <v>92</v>
      </c>
      <c r="CU49" s="62" t="s">
        <v>92</v>
      </c>
      <c r="CV49" s="62" t="s">
        <v>92</v>
      </c>
      <c r="CW49" s="62" t="s">
        <v>92</v>
      </c>
      <c r="CX49" s="62" t="s">
        <v>92</v>
      </c>
      <c r="CY49" s="62" t="s">
        <v>92</v>
      </c>
      <c r="CZ49" s="62" t="s">
        <v>92</v>
      </c>
      <c r="DA49" s="62" t="s">
        <v>92</v>
      </c>
      <c r="DB49" s="62" t="s">
        <v>92</v>
      </c>
      <c r="DC49" s="62" t="s">
        <v>92</v>
      </c>
      <c r="DD49" s="62" t="s">
        <v>92</v>
      </c>
      <c r="DE49" s="62" t="s">
        <v>92</v>
      </c>
      <c r="DF49" s="62" t="s">
        <v>92</v>
      </c>
      <c r="DG49" s="62" t="s">
        <v>92</v>
      </c>
      <c r="DH49" s="62" t="s">
        <v>92</v>
      </c>
      <c r="DI49" s="62" t="s">
        <v>92</v>
      </c>
    </row>
    <row r="50" spans="2:113" x14ac:dyDescent="0.2">
      <c r="B50" s="71" t="s">
        <v>298</v>
      </c>
      <c r="C50" s="72" t="s">
        <v>299</v>
      </c>
      <c r="D50" s="73" t="s">
        <v>80</v>
      </c>
      <c r="E50" s="70">
        <v>0</v>
      </c>
      <c r="F50" s="70"/>
      <c r="G50" s="70">
        <v>0</v>
      </c>
      <c r="H50" s="70"/>
      <c r="I50" s="70">
        <v>0</v>
      </c>
      <c r="J50" s="70">
        <v>0</v>
      </c>
      <c r="K50" s="70">
        <v>0</v>
      </c>
      <c r="L50" s="70">
        <v>0</v>
      </c>
      <c r="M50" s="70">
        <v>0</v>
      </c>
      <c r="N50" s="70">
        <v>0</v>
      </c>
      <c r="O50" s="70">
        <v>0</v>
      </c>
      <c r="P50" s="70">
        <v>0</v>
      </c>
      <c r="Q50" s="70">
        <v>0</v>
      </c>
      <c r="R50" s="70">
        <v>0</v>
      </c>
      <c r="S50" s="70">
        <v>0</v>
      </c>
      <c r="T50" s="70">
        <v>0</v>
      </c>
      <c r="U50" s="70">
        <v>0</v>
      </c>
      <c r="V50" s="70">
        <v>0</v>
      </c>
      <c r="W50" s="70">
        <v>0</v>
      </c>
      <c r="X50" s="25">
        <f t="shared" si="0"/>
        <v>0</v>
      </c>
      <c r="Y50" s="240"/>
      <c r="AD50" s="74">
        <v>700</v>
      </c>
      <c r="AE50" s="74">
        <v>705</v>
      </c>
      <c r="AF50" s="70" t="e">
        <f>+SUMIFS(#REF!,#REF!,$AE50)</f>
        <v>#REF!</v>
      </c>
      <c r="AG50" s="70" t="e">
        <f t="shared" si="1"/>
        <v>#REF!</v>
      </c>
      <c r="AI50" s="70" t="e">
        <f>SUMIFS(#REF!,#REF!,$AE50)</f>
        <v>#REF!</v>
      </c>
      <c r="AJ50" s="70" t="e">
        <f t="shared" si="2"/>
        <v>#REF!</v>
      </c>
      <c r="AM50" s="62" t="s">
        <v>92</v>
      </c>
      <c r="AN50" s="62" t="s">
        <v>92</v>
      </c>
      <c r="AO50" s="62" t="s">
        <v>92</v>
      </c>
      <c r="AP50" s="62" t="s">
        <v>92</v>
      </c>
      <c r="AQ50" s="62" t="s">
        <v>92</v>
      </c>
      <c r="AR50" s="62" t="s">
        <v>92</v>
      </c>
      <c r="AS50" s="62" t="s">
        <v>92</v>
      </c>
      <c r="AT50" s="62" t="s">
        <v>92</v>
      </c>
      <c r="AU50" s="62" t="s">
        <v>92</v>
      </c>
      <c r="AV50" s="62" t="s">
        <v>92</v>
      </c>
      <c r="AW50" s="62" t="s">
        <v>92</v>
      </c>
      <c r="AX50" s="62" t="s">
        <v>92</v>
      </c>
      <c r="AY50" s="62" t="s">
        <v>92</v>
      </c>
      <c r="AZ50" s="62" t="s">
        <v>92</v>
      </c>
      <c r="BA50" s="62" t="s">
        <v>92</v>
      </c>
      <c r="BB50" s="62" t="s">
        <v>92</v>
      </c>
      <c r="BC50" s="62" t="s">
        <v>92</v>
      </c>
      <c r="BD50" s="62" t="s">
        <v>92</v>
      </c>
      <c r="BE50" s="62" t="s">
        <v>92</v>
      </c>
      <c r="BF50" s="62" t="s">
        <v>92</v>
      </c>
      <c r="BG50" s="62" t="s">
        <v>92</v>
      </c>
      <c r="BH50" s="62" t="s">
        <v>92</v>
      </c>
      <c r="BI50" s="62" t="s">
        <v>92</v>
      </c>
      <c r="BJ50" s="62" t="s">
        <v>92</v>
      </c>
      <c r="BK50" s="62" t="s">
        <v>92</v>
      </c>
      <c r="BL50" s="62" t="s">
        <v>92</v>
      </c>
      <c r="BM50" s="62" t="s">
        <v>92</v>
      </c>
      <c r="BN50" s="62" t="s">
        <v>92</v>
      </c>
      <c r="BO50" s="62" t="s">
        <v>92</v>
      </c>
      <c r="BP50" s="62" t="s">
        <v>92</v>
      </c>
      <c r="BQ50" s="62" t="s">
        <v>92</v>
      </c>
      <c r="BR50" s="62" t="s">
        <v>92</v>
      </c>
      <c r="BS50" s="62" t="s">
        <v>92</v>
      </c>
      <c r="BT50" s="62" t="s">
        <v>92</v>
      </c>
      <c r="BU50" s="62" t="s">
        <v>92</v>
      </c>
      <c r="BV50" s="62" t="s">
        <v>92</v>
      </c>
      <c r="BW50" s="62" t="s">
        <v>92</v>
      </c>
      <c r="BX50" s="62" t="s">
        <v>92</v>
      </c>
      <c r="BY50" s="62" t="s">
        <v>92</v>
      </c>
      <c r="BZ50" s="62" t="s">
        <v>92</v>
      </c>
      <c r="CA50" s="62" t="s">
        <v>92</v>
      </c>
      <c r="CB50" s="62" t="s">
        <v>92</v>
      </c>
      <c r="CC50" s="62" t="s">
        <v>92</v>
      </c>
      <c r="CD50" s="62" t="s">
        <v>92</v>
      </c>
      <c r="CE50" s="62" t="s">
        <v>92</v>
      </c>
      <c r="CF50" s="62" t="s">
        <v>92</v>
      </c>
      <c r="CG50" s="62" t="s">
        <v>92</v>
      </c>
      <c r="CH50" s="62" t="s">
        <v>92</v>
      </c>
      <c r="CI50" s="62" t="s">
        <v>92</v>
      </c>
      <c r="CJ50" s="62" t="s">
        <v>92</v>
      </c>
      <c r="CK50" s="62" t="s">
        <v>92</v>
      </c>
      <c r="CL50" s="62" t="s">
        <v>92</v>
      </c>
      <c r="CM50" s="62" t="s">
        <v>92</v>
      </c>
      <c r="CN50" s="62" t="s">
        <v>92</v>
      </c>
      <c r="CO50" s="62" t="s">
        <v>92</v>
      </c>
      <c r="CP50" s="62" t="s">
        <v>92</v>
      </c>
      <c r="CQ50" s="62" t="s">
        <v>92</v>
      </c>
      <c r="CR50" s="62" t="s">
        <v>92</v>
      </c>
      <c r="CS50" s="62" t="s">
        <v>92</v>
      </c>
      <c r="CT50" s="62" t="s">
        <v>92</v>
      </c>
      <c r="CU50" s="62" t="s">
        <v>92</v>
      </c>
      <c r="CV50" s="62" t="s">
        <v>92</v>
      </c>
      <c r="CW50" s="62" t="s">
        <v>92</v>
      </c>
      <c r="CX50" s="62" t="s">
        <v>92</v>
      </c>
      <c r="CY50" s="62" t="s">
        <v>92</v>
      </c>
      <c r="CZ50" s="62" t="s">
        <v>92</v>
      </c>
      <c r="DA50" s="62" t="s">
        <v>92</v>
      </c>
      <c r="DB50" s="62" t="s">
        <v>92</v>
      </c>
      <c r="DC50" s="62" t="s">
        <v>92</v>
      </c>
      <c r="DD50" s="62" t="s">
        <v>92</v>
      </c>
      <c r="DE50" s="62" t="s">
        <v>92</v>
      </c>
      <c r="DF50" s="62" t="s">
        <v>92</v>
      </c>
      <c r="DG50" s="62" t="s">
        <v>92</v>
      </c>
      <c r="DH50" s="62" t="s">
        <v>92</v>
      </c>
      <c r="DI50" s="62" t="s">
        <v>92</v>
      </c>
    </row>
    <row r="51" spans="2:113" x14ac:dyDescent="0.2">
      <c r="B51" s="71" t="s">
        <v>300</v>
      </c>
      <c r="C51" s="72" t="s">
        <v>301</v>
      </c>
      <c r="D51" s="73" t="s">
        <v>80</v>
      </c>
      <c r="E51" s="70">
        <v>0</v>
      </c>
      <c r="F51" s="70"/>
      <c r="G51" s="70">
        <v>12905.082400000003</v>
      </c>
      <c r="H51" s="70"/>
      <c r="I51" s="70">
        <v>0</v>
      </c>
      <c r="J51" s="70">
        <v>0</v>
      </c>
      <c r="K51" s="70">
        <v>0</v>
      </c>
      <c r="L51" s="70">
        <v>0</v>
      </c>
      <c r="M51" s="70">
        <v>0</v>
      </c>
      <c r="N51" s="70">
        <v>0</v>
      </c>
      <c r="O51" s="70">
        <v>0</v>
      </c>
      <c r="P51" s="70">
        <v>0</v>
      </c>
      <c r="Q51" s="70">
        <v>0</v>
      </c>
      <c r="R51" s="70">
        <v>0</v>
      </c>
      <c r="S51" s="70">
        <v>0</v>
      </c>
      <c r="T51" s="70">
        <v>0</v>
      </c>
      <c r="U51" s="70">
        <v>0</v>
      </c>
      <c r="V51" s="70">
        <v>0</v>
      </c>
      <c r="W51" s="70">
        <v>0</v>
      </c>
      <c r="X51" s="25">
        <f t="shared" si="0"/>
        <v>12905.082400000003</v>
      </c>
      <c r="Y51" s="240"/>
      <c r="AD51" s="74">
        <v>700</v>
      </c>
      <c r="AE51" s="74">
        <v>706</v>
      </c>
      <c r="AF51" s="70" t="e">
        <f>+SUMIFS(#REF!,#REF!,$AE51)</f>
        <v>#REF!</v>
      </c>
      <c r="AG51" s="70" t="e">
        <f t="shared" si="1"/>
        <v>#REF!</v>
      </c>
      <c r="AI51" s="70" t="e">
        <f>SUMIFS(#REF!,#REF!,$AE51)</f>
        <v>#REF!</v>
      </c>
      <c r="AJ51" s="70" t="e">
        <f t="shared" si="2"/>
        <v>#REF!</v>
      </c>
      <c r="AM51" s="62" t="s">
        <v>92</v>
      </c>
      <c r="AN51" s="62" t="s">
        <v>92</v>
      </c>
      <c r="AO51" s="62" t="s">
        <v>92</v>
      </c>
      <c r="AP51" s="62" t="s">
        <v>92</v>
      </c>
      <c r="AQ51" s="62" t="s">
        <v>92</v>
      </c>
      <c r="AR51" s="62" t="s">
        <v>92</v>
      </c>
      <c r="AS51" s="62" t="s">
        <v>92</v>
      </c>
      <c r="AT51" s="62" t="s">
        <v>92</v>
      </c>
      <c r="AU51" s="62" t="s">
        <v>92</v>
      </c>
      <c r="AV51" s="62" t="s">
        <v>92</v>
      </c>
      <c r="AW51" s="62" t="s">
        <v>92</v>
      </c>
      <c r="AX51" s="62" t="s">
        <v>92</v>
      </c>
      <c r="AY51" s="62" t="s">
        <v>92</v>
      </c>
      <c r="AZ51" s="62" t="s">
        <v>92</v>
      </c>
      <c r="BA51" s="62" t="s">
        <v>92</v>
      </c>
      <c r="BB51" s="62" t="s">
        <v>92</v>
      </c>
      <c r="BC51" s="62" t="s">
        <v>92</v>
      </c>
      <c r="BD51" s="62" t="s">
        <v>92</v>
      </c>
      <c r="BE51" s="62" t="s">
        <v>92</v>
      </c>
      <c r="BF51" s="62" t="s">
        <v>92</v>
      </c>
      <c r="BG51" s="62" t="s">
        <v>92</v>
      </c>
      <c r="BH51" s="62" t="s">
        <v>92</v>
      </c>
      <c r="BI51" s="62" t="s">
        <v>92</v>
      </c>
      <c r="BJ51" s="62" t="s">
        <v>92</v>
      </c>
      <c r="BK51" s="62" t="s">
        <v>92</v>
      </c>
      <c r="BL51" s="62" t="s">
        <v>92</v>
      </c>
      <c r="BM51" s="62" t="s">
        <v>92</v>
      </c>
      <c r="BN51" s="62" t="s">
        <v>92</v>
      </c>
      <c r="BO51" s="62" t="s">
        <v>92</v>
      </c>
      <c r="BP51" s="62" t="s">
        <v>92</v>
      </c>
      <c r="BQ51" s="62" t="s">
        <v>92</v>
      </c>
      <c r="BR51" s="62" t="s">
        <v>92</v>
      </c>
      <c r="BS51" s="62" t="s">
        <v>92</v>
      </c>
      <c r="BT51" s="62" t="s">
        <v>92</v>
      </c>
      <c r="BU51" s="62" t="s">
        <v>92</v>
      </c>
      <c r="BV51" s="62" t="s">
        <v>92</v>
      </c>
      <c r="BW51" s="62" t="s">
        <v>92</v>
      </c>
      <c r="BX51" s="62" t="s">
        <v>92</v>
      </c>
      <c r="BY51" s="62" t="s">
        <v>92</v>
      </c>
      <c r="BZ51" s="62" t="s">
        <v>92</v>
      </c>
      <c r="CA51" s="62" t="s">
        <v>92</v>
      </c>
      <c r="CB51" s="62" t="s">
        <v>92</v>
      </c>
      <c r="CC51" s="62" t="s">
        <v>92</v>
      </c>
      <c r="CD51" s="62" t="s">
        <v>92</v>
      </c>
      <c r="CE51" s="62" t="s">
        <v>92</v>
      </c>
      <c r="CF51" s="62" t="s">
        <v>92</v>
      </c>
      <c r="CG51" s="62" t="s">
        <v>92</v>
      </c>
      <c r="CH51" s="62" t="s">
        <v>92</v>
      </c>
      <c r="CI51" s="62" t="s">
        <v>92</v>
      </c>
      <c r="CJ51" s="62" t="s">
        <v>92</v>
      </c>
      <c r="CK51" s="62" t="s">
        <v>92</v>
      </c>
      <c r="CL51" s="62" t="s">
        <v>92</v>
      </c>
      <c r="CM51" s="62" t="s">
        <v>92</v>
      </c>
      <c r="CN51" s="62" t="s">
        <v>92</v>
      </c>
      <c r="CO51" s="62" t="s">
        <v>92</v>
      </c>
      <c r="CP51" s="62" t="s">
        <v>92</v>
      </c>
      <c r="CQ51" s="62" t="s">
        <v>92</v>
      </c>
      <c r="CR51" s="62" t="s">
        <v>92</v>
      </c>
      <c r="CS51" s="62" t="s">
        <v>92</v>
      </c>
      <c r="CT51" s="62" t="s">
        <v>92</v>
      </c>
      <c r="CU51" s="62" t="s">
        <v>92</v>
      </c>
      <c r="CV51" s="62" t="s">
        <v>92</v>
      </c>
      <c r="CW51" s="62" t="s">
        <v>92</v>
      </c>
      <c r="CX51" s="62" t="s">
        <v>92</v>
      </c>
      <c r="CY51" s="62" t="s">
        <v>92</v>
      </c>
      <c r="CZ51" s="62" t="s">
        <v>92</v>
      </c>
      <c r="DA51" s="62" t="s">
        <v>92</v>
      </c>
      <c r="DB51" s="62" t="s">
        <v>92</v>
      </c>
      <c r="DC51" s="62" t="s">
        <v>92</v>
      </c>
      <c r="DD51" s="62" t="s">
        <v>92</v>
      </c>
      <c r="DE51" s="62" t="s">
        <v>92</v>
      </c>
      <c r="DF51" s="62" t="s">
        <v>92</v>
      </c>
      <c r="DG51" s="62" t="s">
        <v>92</v>
      </c>
      <c r="DH51" s="62" t="s">
        <v>92</v>
      </c>
      <c r="DI51" s="62" t="s">
        <v>92</v>
      </c>
    </row>
    <row r="52" spans="2:113" x14ac:dyDescent="0.2">
      <c r="B52" s="71" t="s">
        <v>302</v>
      </c>
      <c r="C52" s="72" t="s">
        <v>303</v>
      </c>
      <c r="D52" s="73" t="s">
        <v>80</v>
      </c>
      <c r="E52" s="70">
        <v>0</v>
      </c>
      <c r="F52" s="70"/>
      <c r="G52" s="70">
        <v>16295.3045</v>
      </c>
      <c r="H52" s="70"/>
      <c r="I52" s="70">
        <v>0</v>
      </c>
      <c r="J52" s="70">
        <v>0</v>
      </c>
      <c r="K52" s="70">
        <v>0</v>
      </c>
      <c r="L52" s="70">
        <v>0</v>
      </c>
      <c r="M52" s="70">
        <v>0</v>
      </c>
      <c r="N52" s="70">
        <v>0</v>
      </c>
      <c r="O52" s="70">
        <v>0</v>
      </c>
      <c r="P52" s="70">
        <v>0</v>
      </c>
      <c r="Q52" s="70">
        <v>0</v>
      </c>
      <c r="R52" s="70">
        <v>0</v>
      </c>
      <c r="S52" s="70">
        <v>0</v>
      </c>
      <c r="T52" s="70">
        <v>0</v>
      </c>
      <c r="U52" s="70">
        <v>0</v>
      </c>
      <c r="V52" s="70">
        <v>0</v>
      </c>
      <c r="W52" s="70">
        <v>0</v>
      </c>
      <c r="X52" s="25">
        <f t="shared" si="0"/>
        <v>16295.3045</v>
      </c>
      <c r="Y52" s="240"/>
      <c r="AD52" s="74">
        <v>700</v>
      </c>
      <c r="AE52" s="74">
        <v>707</v>
      </c>
      <c r="AF52" s="70" t="e">
        <f>+SUMIFS(#REF!,#REF!,$AE52)</f>
        <v>#REF!</v>
      </c>
      <c r="AG52" s="70" t="e">
        <f t="shared" si="1"/>
        <v>#REF!</v>
      </c>
      <c r="AI52" s="70" t="e">
        <f>SUMIFS(#REF!,#REF!,$AE52)</f>
        <v>#REF!</v>
      </c>
      <c r="AJ52" s="70" t="e">
        <f t="shared" si="2"/>
        <v>#REF!</v>
      </c>
      <c r="AM52" s="62" t="s">
        <v>92</v>
      </c>
      <c r="AN52" s="62" t="s">
        <v>92</v>
      </c>
      <c r="AO52" s="62" t="s">
        <v>92</v>
      </c>
      <c r="AP52" s="62" t="s">
        <v>92</v>
      </c>
      <c r="AQ52" s="62" t="s">
        <v>92</v>
      </c>
      <c r="AR52" s="62" t="s">
        <v>92</v>
      </c>
      <c r="AS52" s="62" t="s">
        <v>92</v>
      </c>
      <c r="AT52" s="62" t="s">
        <v>92</v>
      </c>
      <c r="AU52" s="62" t="s">
        <v>92</v>
      </c>
      <c r="AV52" s="62" t="s">
        <v>92</v>
      </c>
      <c r="AW52" s="62" t="s">
        <v>92</v>
      </c>
      <c r="AX52" s="62" t="s">
        <v>92</v>
      </c>
      <c r="AY52" s="62" t="s">
        <v>92</v>
      </c>
      <c r="AZ52" s="62" t="s">
        <v>92</v>
      </c>
      <c r="BA52" s="62" t="s">
        <v>92</v>
      </c>
      <c r="BB52" s="62" t="s">
        <v>92</v>
      </c>
      <c r="BC52" s="62" t="s">
        <v>92</v>
      </c>
      <c r="BD52" s="62" t="s">
        <v>92</v>
      </c>
      <c r="BE52" s="62" t="s">
        <v>92</v>
      </c>
      <c r="BF52" s="62" t="s">
        <v>92</v>
      </c>
      <c r="BG52" s="62" t="s">
        <v>92</v>
      </c>
      <c r="BH52" s="62" t="s">
        <v>92</v>
      </c>
      <c r="BI52" s="62" t="s">
        <v>92</v>
      </c>
      <c r="BJ52" s="62" t="s">
        <v>92</v>
      </c>
      <c r="BK52" s="62" t="s">
        <v>92</v>
      </c>
      <c r="BL52" s="62" t="s">
        <v>92</v>
      </c>
      <c r="BM52" s="62" t="s">
        <v>92</v>
      </c>
      <c r="BN52" s="62" t="s">
        <v>92</v>
      </c>
      <c r="BO52" s="62" t="s">
        <v>92</v>
      </c>
      <c r="BP52" s="62" t="s">
        <v>92</v>
      </c>
      <c r="BQ52" s="62" t="s">
        <v>92</v>
      </c>
      <c r="BR52" s="62" t="s">
        <v>92</v>
      </c>
      <c r="BS52" s="62" t="s">
        <v>92</v>
      </c>
      <c r="BT52" s="62" t="s">
        <v>92</v>
      </c>
      <c r="BU52" s="62" t="s">
        <v>92</v>
      </c>
      <c r="BV52" s="62" t="s">
        <v>92</v>
      </c>
      <c r="BW52" s="62" t="s">
        <v>92</v>
      </c>
      <c r="BX52" s="62" t="s">
        <v>92</v>
      </c>
      <c r="BY52" s="62" t="s">
        <v>92</v>
      </c>
      <c r="BZ52" s="62" t="s">
        <v>92</v>
      </c>
      <c r="CA52" s="62" t="s">
        <v>92</v>
      </c>
      <c r="CB52" s="62" t="s">
        <v>92</v>
      </c>
      <c r="CC52" s="62" t="s">
        <v>92</v>
      </c>
      <c r="CD52" s="62" t="s">
        <v>92</v>
      </c>
      <c r="CE52" s="62" t="s">
        <v>92</v>
      </c>
      <c r="CF52" s="62" t="s">
        <v>92</v>
      </c>
      <c r="CG52" s="62" t="s">
        <v>92</v>
      </c>
      <c r="CH52" s="62" t="s">
        <v>92</v>
      </c>
      <c r="CI52" s="62" t="s">
        <v>92</v>
      </c>
      <c r="CJ52" s="62" t="s">
        <v>92</v>
      </c>
      <c r="CK52" s="62" t="s">
        <v>92</v>
      </c>
      <c r="CL52" s="62" t="s">
        <v>92</v>
      </c>
      <c r="CM52" s="62" t="s">
        <v>92</v>
      </c>
      <c r="CN52" s="62" t="s">
        <v>92</v>
      </c>
      <c r="CO52" s="62" t="s">
        <v>92</v>
      </c>
      <c r="CP52" s="62" t="s">
        <v>92</v>
      </c>
      <c r="CQ52" s="62" t="s">
        <v>92</v>
      </c>
      <c r="CR52" s="62" t="s">
        <v>92</v>
      </c>
      <c r="CS52" s="62" t="s">
        <v>92</v>
      </c>
      <c r="CT52" s="62" t="s">
        <v>92</v>
      </c>
      <c r="CU52" s="62" t="s">
        <v>92</v>
      </c>
      <c r="CV52" s="62" t="s">
        <v>92</v>
      </c>
      <c r="CW52" s="62" t="s">
        <v>92</v>
      </c>
      <c r="CX52" s="62" t="s">
        <v>92</v>
      </c>
      <c r="CY52" s="62" t="s">
        <v>92</v>
      </c>
      <c r="CZ52" s="62" t="s">
        <v>92</v>
      </c>
      <c r="DA52" s="62" t="s">
        <v>92</v>
      </c>
      <c r="DB52" s="62" t="s">
        <v>92</v>
      </c>
      <c r="DC52" s="62" t="s">
        <v>92</v>
      </c>
      <c r="DD52" s="62" t="s">
        <v>92</v>
      </c>
      <c r="DE52" s="62" t="s">
        <v>92</v>
      </c>
      <c r="DF52" s="62" t="s">
        <v>92</v>
      </c>
      <c r="DG52" s="62" t="s">
        <v>92</v>
      </c>
      <c r="DH52" s="62" t="s">
        <v>92</v>
      </c>
      <c r="DI52" s="62" t="s">
        <v>92</v>
      </c>
    </row>
    <row r="53" spans="2:113" x14ac:dyDescent="0.2">
      <c r="B53" s="71" t="s">
        <v>304</v>
      </c>
      <c r="C53" s="72" t="s">
        <v>305</v>
      </c>
      <c r="D53" s="73" t="s">
        <v>80</v>
      </c>
      <c r="E53" s="70">
        <v>0</v>
      </c>
      <c r="F53" s="70"/>
      <c r="G53" s="70">
        <v>106401.4012443113</v>
      </c>
      <c r="H53" s="70"/>
      <c r="I53" s="70">
        <v>0</v>
      </c>
      <c r="J53" s="70">
        <v>0</v>
      </c>
      <c r="K53" s="70">
        <v>0</v>
      </c>
      <c r="L53" s="70">
        <v>0</v>
      </c>
      <c r="M53" s="70">
        <v>0</v>
      </c>
      <c r="N53" s="70">
        <v>0</v>
      </c>
      <c r="O53" s="70">
        <v>0</v>
      </c>
      <c r="P53" s="70">
        <v>0</v>
      </c>
      <c r="Q53" s="70">
        <v>0</v>
      </c>
      <c r="R53" s="70">
        <v>0</v>
      </c>
      <c r="S53" s="70">
        <v>0</v>
      </c>
      <c r="T53" s="70">
        <v>0</v>
      </c>
      <c r="U53" s="70">
        <v>0</v>
      </c>
      <c r="V53" s="70">
        <v>0</v>
      </c>
      <c r="W53" s="70">
        <v>0</v>
      </c>
      <c r="X53" s="25">
        <f t="shared" si="0"/>
        <v>106401.4012443113</v>
      </c>
      <c r="Y53" s="240"/>
      <c r="AD53" s="74">
        <v>700</v>
      </c>
      <c r="AE53" s="74">
        <v>708</v>
      </c>
      <c r="AF53" s="70" t="e">
        <f>+SUMIFS(#REF!,#REF!,$AE53)</f>
        <v>#REF!</v>
      </c>
      <c r="AG53" s="70" t="e">
        <f t="shared" si="1"/>
        <v>#REF!</v>
      </c>
      <c r="AI53" s="70" t="e">
        <f>SUMIFS(#REF!,#REF!,$AE53)</f>
        <v>#REF!</v>
      </c>
      <c r="AJ53" s="70" t="e">
        <f t="shared" si="2"/>
        <v>#REF!</v>
      </c>
      <c r="AM53" s="62" t="s">
        <v>92</v>
      </c>
      <c r="AN53" s="62" t="s">
        <v>92</v>
      </c>
      <c r="AO53" s="62" t="s">
        <v>92</v>
      </c>
      <c r="AP53" s="62" t="s">
        <v>92</v>
      </c>
      <c r="AQ53" s="62" t="s">
        <v>92</v>
      </c>
      <c r="AR53" s="62" t="s">
        <v>92</v>
      </c>
      <c r="AS53" s="62" t="s">
        <v>92</v>
      </c>
      <c r="AT53" s="62" t="s">
        <v>92</v>
      </c>
      <c r="AU53" s="62" t="s">
        <v>92</v>
      </c>
      <c r="AV53" s="62" t="s">
        <v>92</v>
      </c>
      <c r="AW53" s="62" t="s">
        <v>92</v>
      </c>
      <c r="AX53" s="62" t="s">
        <v>92</v>
      </c>
      <c r="AY53" s="62" t="s">
        <v>92</v>
      </c>
      <c r="AZ53" s="62" t="s">
        <v>92</v>
      </c>
      <c r="BA53" s="62" t="s">
        <v>92</v>
      </c>
      <c r="BB53" s="62" t="s">
        <v>92</v>
      </c>
      <c r="BC53" s="62" t="s">
        <v>92</v>
      </c>
      <c r="BD53" s="62" t="s">
        <v>92</v>
      </c>
      <c r="BE53" s="62" t="s">
        <v>92</v>
      </c>
      <c r="BF53" s="62" t="s">
        <v>92</v>
      </c>
      <c r="BG53" s="62" t="s">
        <v>92</v>
      </c>
      <c r="BH53" s="62" t="s">
        <v>92</v>
      </c>
      <c r="BI53" s="62" t="s">
        <v>92</v>
      </c>
      <c r="BJ53" s="62" t="s">
        <v>92</v>
      </c>
      <c r="BK53" s="62" t="s">
        <v>92</v>
      </c>
      <c r="BL53" s="62" t="s">
        <v>92</v>
      </c>
      <c r="BM53" s="62" t="s">
        <v>92</v>
      </c>
      <c r="BN53" s="62" t="s">
        <v>92</v>
      </c>
      <c r="BO53" s="62" t="s">
        <v>92</v>
      </c>
      <c r="BP53" s="62" t="s">
        <v>92</v>
      </c>
      <c r="BQ53" s="62" t="s">
        <v>92</v>
      </c>
      <c r="BR53" s="62" t="s">
        <v>92</v>
      </c>
      <c r="BS53" s="62" t="s">
        <v>92</v>
      </c>
      <c r="BT53" s="62" t="s">
        <v>92</v>
      </c>
      <c r="BU53" s="62" t="s">
        <v>92</v>
      </c>
      <c r="BV53" s="62" t="s">
        <v>92</v>
      </c>
      <c r="BW53" s="62" t="s">
        <v>92</v>
      </c>
      <c r="BX53" s="62" t="s">
        <v>92</v>
      </c>
      <c r="BY53" s="62" t="s">
        <v>92</v>
      </c>
      <c r="BZ53" s="62" t="s">
        <v>92</v>
      </c>
      <c r="CA53" s="62" t="s">
        <v>92</v>
      </c>
      <c r="CB53" s="62" t="s">
        <v>92</v>
      </c>
      <c r="CC53" s="62" t="s">
        <v>92</v>
      </c>
      <c r="CD53" s="62" t="s">
        <v>92</v>
      </c>
      <c r="CE53" s="62" t="s">
        <v>92</v>
      </c>
      <c r="CF53" s="62" t="s">
        <v>92</v>
      </c>
      <c r="CG53" s="62" t="s">
        <v>92</v>
      </c>
      <c r="CH53" s="62" t="s">
        <v>92</v>
      </c>
      <c r="CI53" s="62" t="s">
        <v>92</v>
      </c>
      <c r="CJ53" s="62" t="s">
        <v>92</v>
      </c>
      <c r="CK53" s="62" t="s">
        <v>92</v>
      </c>
      <c r="CL53" s="62" t="s">
        <v>92</v>
      </c>
      <c r="CM53" s="62" t="s">
        <v>92</v>
      </c>
      <c r="CN53" s="62" t="s">
        <v>92</v>
      </c>
      <c r="CO53" s="62" t="s">
        <v>92</v>
      </c>
      <c r="CP53" s="62" t="s">
        <v>92</v>
      </c>
      <c r="CQ53" s="62" t="s">
        <v>92</v>
      </c>
      <c r="CR53" s="62" t="s">
        <v>92</v>
      </c>
      <c r="CS53" s="62" t="s">
        <v>92</v>
      </c>
      <c r="CT53" s="62" t="s">
        <v>92</v>
      </c>
      <c r="CU53" s="62" t="s">
        <v>92</v>
      </c>
      <c r="CV53" s="62" t="s">
        <v>92</v>
      </c>
      <c r="CW53" s="62" t="s">
        <v>92</v>
      </c>
      <c r="CX53" s="62" t="s">
        <v>92</v>
      </c>
      <c r="CY53" s="62" t="s">
        <v>92</v>
      </c>
      <c r="CZ53" s="62" t="s">
        <v>92</v>
      </c>
      <c r="DA53" s="62" t="s">
        <v>92</v>
      </c>
      <c r="DB53" s="62" t="s">
        <v>92</v>
      </c>
      <c r="DC53" s="62" t="s">
        <v>92</v>
      </c>
      <c r="DD53" s="62" t="s">
        <v>92</v>
      </c>
      <c r="DE53" s="62" t="s">
        <v>92</v>
      </c>
      <c r="DF53" s="62" t="s">
        <v>92</v>
      </c>
      <c r="DG53" s="62" t="s">
        <v>92</v>
      </c>
      <c r="DH53" s="62" t="s">
        <v>92</v>
      </c>
      <c r="DI53" s="62" t="s">
        <v>92</v>
      </c>
    </row>
    <row r="54" spans="2:113" x14ac:dyDescent="0.2">
      <c r="B54" s="71" t="s">
        <v>306</v>
      </c>
      <c r="C54" s="72" t="s">
        <v>307</v>
      </c>
      <c r="D54" s="73" t="s">
        <v>80</v>
      </c>
      <c r="E54" s="70">
        <v>0</v>
      </c>
      <c r="F54" s="70"/>
      <c r="G54" s="70">
        <v>0</v>
      </c>
      <c r="H54" s="70"/>
      <c r="I54" s="70">
        <v>0</v>
      </c>
      <c r="J54" s="70">
        <v>0</v>
      </c>
      <c r="K54" s="70">
        <v>0</v>
      </c>
      <c r="L54" s="70">
        <v>0</v>
      </c>
      <c r="M54" s="70">
        <v>0</v>
      </c>
      <c r="N54" s="70">
        <v>0</v>
      </c>
      <c r="O54" s="70">
        <v>0</v>
      </c>
      <c r="P54" s="70">
        <v>0</v>
      </c>
      <c r="Q54" s="70">
        <v>0</v>
      </c>
      <c r="R54" s="70">
        <v>0</v>
      </c>
      <c r="S54" s="70">
        <v>0</v>
      </c>
      <c r="T54" s="70">
        <v>0</v>
      </c>
      <c r="U54" s="70">
        <v>0</v>
      </c>
      <c r="V54" s="70">
        <v>0</v>
      </c>
      <c r="W54" s="70">
        <v>0</v>
      </c>
      <c r="X54" s="25">
        <f t="shared" si="0"/>
        <v>0</v>
      </c>
      <c r="Y54" s="240"/>
      <c r="AD54" s="74">
        <v>700</v>
      </c>
      <c r="AE54" s="74">
        <v>709</v>
      </c>
      <c r="AF54" s="70" t="e">
        <f>+SUMIFS(#REF!,#REF!,$AE54)</f>
        <v>#REF!</v>
      </c>
      <c r="AG54" s="70" t="e">
        <f t="shared" si="1"/>
        <v>#REF!</v>
      </c>
      <c r="AI54" s="70" t="e">
        <f>SUMIFS(#REF!,#REF!,$AE54)</f>
        <v>#REF!</v>
      </c>
      <c r="AJ54" s="70" t="e">
        <f t="shared" si="2"/>
        <v>#REF!</v>
      </c>
      <c r="AM54" s="62" t="s">
        <v>92</v>
      </c>
      <c r="AN54" s="62" t="s">
        <v>92</v>
      </c>
      <c r="AO54" s="62" t="s">
        <v>92</v>
      </c>
      <c r="AP54" s="62" t="s">
        <v>92</v>
      </c>
      <c r="AQ54" s="62" t="s">
        <v>92</v>
      </c>
      <c r="AR54" s="62" t="s">
        <v>92</v>
      </c>
      <c r="AS54" s="62" t="s">
        <v>92</v>
      </c>
      <c r="AT54" s="62" t="s">
        <v>92</v>
      </c>
      <c r="AU54" s="62" t="s">
        <v>92</v>
      </c>
      <c r="AV54" s="62" t="s">
        <v>92</v>
      </c>
      <c r="AW54" s="62" t="s">
        <v>92</v>
      </c>
      <c r="AX54" s="62" t="s">
        <v>92</v>
      </c>
      <c r="AY54" s="62" t="s">
        <v>92</v>
      </c>
      <c r="AZ54" s="62" t="s">
        <v>92</v>
      </c>
      <c r="BA54" s="62" t="s">
        <v>92</v>
      </c>
      <c r="BB54" s="62" t="s">
        <v>92</v>
      </c>
      <c r="BC54" s="62" t="s">
        <v>92</v>
      </c>
      <c r="BD54" s="62" t="s">
        <v>92</v>
      </c>
      <c r="BE54" s="62" t="s">
        <v>92</v>
      </c>
      <c r="BF54" s="62" t="s">
        <v>92</v>
      </c>
      <c r="BG54" s="62" t="s">
        <v>92</v>
      </c>
      <c r="BH54" s="62" t="s">
        <v>92</v>
      </c>
      <c r="BI54" s="62" t="s">
        <v>92</v>
      </c>
      <c r="BJ54" s="62" t="s">
        <v>92</v>
      </c>
      <c r="BK54" s="62" t="s">
        <v>92</v>
      </c>
      <c r="BL54" s="62" t="s">
        <v>92</v>
      </c>
      <c r="BM54" s="62" t="s">
        <v>92</v>
      </c>
      <c r="BN54" s="62" t="s">
        <v>92</v>
      </c>
      <c r="BO54" s="62" t="s">
        <v>92</v>
      </c>
      <c r="BP54" s="62" t="s">
        <v>92</v>
      </c>
      <c r="BQ54" s="62" t="s">
        <v>92</v>
      </c>
      <c r="BR54" s="62" t="s">
        <v>92</v>
      </c>
      <c r="BS54" s="62" t="s">
        <v>92</v>
      </c>
      <c r="BT54" s="62" t="s">
        <v>92</v>
      </c>
      <c r="BU54" s="62" t="s">
        <v>92</v>
      </c>
      <c r="BV54" s="62" t="s">
        <v>92</v>
      </c>
      <c r="BW54" s="62" t="s">
        <v>92</v>
      </c>
      <c r="BX54" s="62" t="s">
        <v>92</v>
      </c>
      <c r="BY54" s="62" t="s">
        <v>92</v>
      </c>
      <c r="BZ54" s="62" t="s">
        <v>92</v>
      </c>
      <c r="CA54" s="62" t="s">
        <v>92</v>
      </c>
      <c r="CB54" s="62" t="s">
        <v>92</v>
      </c>
      <c r="CC54" s="62" t="s">
        <v>92</v>
      </c>
      <c r="CD54" s="62" t="s">
        <v>92</v>
      </c>
      <c r="CE54" s="62" t="s">
        <v>92</v>
      </c>
      <c r="CF54" s="62" t="s">
        <v>92</v>
      </c>
      <c r="CG54" s="62" t="s">
        <v>92</v>
      </c>
      <c r="CH54" s="62" t="s">
        <v>92</v>
      </c>
      <c r="CI54" s="62" t="s">
        <v>92</v>
      </c>
      <c r="CJ54" s="62" t="s">
        <v>92</v>
      </c>
      <c r="CK54" s="62" t="s">
        <v>92</v>
      </c>
      <c r="CL54" s="62" t="s">
        <v>92</v>
      </c>
      <c r="CM54" s="62" t="s">
        <v>92</v>
      </c>
      <c r="CN54" s="62" t="s">
        <v>92</v>
      </c>
      <c r="CO54" s="62" t="s">
        <v>92</v>
      </c>
      <c r="CP54" s="62" t="s">
        <v>92</v>
      </c>
      <c r="CQ54" s="62" t="s">
        <v>92</v>
      </c>
      <c r="CR54" s="62" t="s">
        <v>92</v>
      </c>
      <c r="CS54" s="62" t="s">
        <v>92</v>
      </c>
      <c r="CT54" s="62" t="s">
        <v>92</v>
      </c>
      <c r="CU54" s="62" t="s">
        <v>92</v>
      </c>
      <c r="CV54" s="62" t="s">
        <v>92</v>
      </c>
      <c r="CW54" s="62" t="s">
        <v>92</v>
      </c>
      <c r="CX54" s="62" t="s">
        <v>92</v>
      </c>
      <c r="CY54" s="62" t="s">
        <v>92</v>
      </c>
      <c r="CZ54" s="62" t="s">
        <v>92</v>
      </c>
      <c r="DA54" s="62" t="s">
        <v>92</v>
      </c>
      <c r="DB54" s="62" t="s">
        <v>92</v>
      </c>
      <c r="DC54" s="62" t="s">
        <v>92</v>
      </c>
      <c r="DD54" s="62" t="s">
        <v>92</v>
      </c>
      <c r="DE54" s="62" t="s">
        <v>92</v>
      </c>
      <c r="DF54" s="62" t="s">
        <v>92</v>
      </c>
      <c r="DG54" s="62" t="s">
        <v>92</v>
      </c>
      <c r="DH54" s="62" t="s">
        <v>92</v>
      </c>
      <c r="DI54" s="62" t="s">
        <v>92</v>
      </c>
    </row>
    <row r="55" spans="2:113" x14ac:dyDescent="0.2">
      <c r="B55" s="71" t="s">
        <v>308</v>
      </c>
      <c r="C55" s="72" t="s">
        <v>309</v>
      </c>
      <c r="D55" s="73" t="s">
        <v>80</v>
      </c>
      <c r="E55" s="70">
        <v>0</v>
      </c>
      <c r="F55" s="70"/>
      <c r="G55" s="70">
        <v>0</v>
      </c>
      <c r="H55" s="70"/>
      <c r="I55" s="70">
        <v>0</v>
      </c>
      <c r="J55" s="70">
        <v>0</v>
      </c>
      <c r="K55" s="70">
        <v>0</v>
      </c>
      <c r="L55" s="70">
        <v>0</v>
      </c>
      <c r="M55" s="70">
        <v>0</v>
      </c>
      <c r="N55" s="70">
        <v>0</v>
      </c>
      <c r="O55" s="70">
        <v>0</v>
      </c>
      <c r="P55" s="70">
        <v>0</v>
      </c>
      <c r="Q55" s="70">
        <v>0</v>
      </c>
      <c r="R55" s="70">
        <v>0</v>
      </c>
      <c r="S55" s="70">
        <v>0</v>
      </c>
      <c r="T55" s="70">
        <v>0</v>
      </c>
      <c r="U55" s="70">
        <v>0</v>
      </c>
      <c r="V55" s="70">
        <v>0</v>
      </c>
      <c r="W55" s="70">
        <v>0</v>
      </c>
      <c r="X55" s="25">
        <f t="shared" si="0"/>
        <v>0</v>
      </c>
      <c r="Y55" s="240"/>
      <c r="AD55" s="74">
        <v>700</v>
      </c>
      <c r="AE55" s="74">
        <v>710</v>
      </c>
      <c r="AF55" s="70" t="e">
        <f>+SUMIFS(#REF!,#REF!,$AE55)</f>
        <v>#REF!</v>
      </c>
      <c r="AG55" s="70" t="e">
        <f t="shared" si="1"/>
        <v>#REF!</v>
      </c>
      <c r="AI55" s="70" t="e">
        <f>SUMIFS(#REF!,#REF!,$AE55)</f>
        <v>#REF!</v>
      </c>
      <c r="AJ55" s="70" t="e">
        <f t="shared" si="2"/>
        <v>#REF!</v>
      </c>
      <c r="AM55" s="62" t="s">
        <v>92</v>
      </c>
      <c r="AN55" s="62" t="s">
        <v>92</v>
      </c>
      <c r="AO55" s="62" t="s">
        <v>92</v>
      </c>
      <c r="AP55" s="62" t="s">
        <v>92</v>
      </c>
      <c r="AQ55" s="62" t="s">
        <v>92</v>
      </c>
      <c r="AR55" s="62" t="s">
        <v>92</v>
      </c>
      <c r="AS55" s="62" t="s">
        <v>92</v>
      </c>
      <c r="AT55" s="62" t="s">
        <v>92</v>
      </c>
      <c r="AU55" s="62" t="s">
        <v>92</v>
      </c>
      <c r="AV55" s="62" t="s">
        <v>92</v>
      </c>
      <c r="AW55" s="62" t="s">
        <v>92</v>
      </c>
      <c r="AX55" s="62" t="s">
        <v>92</v>
      </c>
      <c r="AY55" s="62" t="s">
        <v>92</v>
      </c>
      <c r="AZ55" s="62" t="s">
        <v>92</v>
      </c>
      <c r="BA55" s="62" t="s">
        <v>92</v>
      </c>
      <c r="BB55" s="62" t="s">
        <v>92</v>
      </c>
      <c r="BC55" s="62" t="s">
        <v>92</v>
      </c>
      <c r="BD55" s="62" t="s">
        <v>92</v>
      </c>
      <c r="BE55" s="62" t="s">
        <v>92</v>
      </c>
      <c r="BF55" s="62" t="s">
        <v>92</v>
      </c>
      <c r="BG55" s="62" t="s">
        <v>92</v>
      </c>
      <c r="BH55" s="62" t="s">
        <v>92</v>
      </c>
      <c r="BI55" s="62" t="s">
        <v>92</v>
      </c>
      <c r="BJ55" s="62" t="s">
        <v>92</v>
      </c>
      <c r="BK55" s="62" t="s">
        <v>92</v>
      </c>
      <c r="BL55" s="62" t="s">
        <v>92</v>
      </c>
      <c r="BM55" s="62" t="s">
        <v>92</v>
      </c>
      <c r="BN55" s="62" t="s">
        <v>92</v>
      </c>
      <c r="BO55" s="62" t="s">
        <v>92</v>
      </c>
      <c r="BP55" s="62" t="s">
        <v>92</v>
      </c>
      <c r="BQ55" s="62" t="s">
        <v>92</v>
      </c>
      <c r="BR55" s="62" t="s">
        <v>92</v>
      </c>
      <c r="BS55" s="62" t="s">
        <v>92</v>
      </c>
      <c r="BT55" s="62" t="s">
        <v>92</v>
      </c>
      <c r="BU55" s="62" t="s">
        <v>92</v>
      </c>
      <c r="BV55" s="62" t="s">
        <v>92</v>
      </c>
      <c r="BW55" s="62" t="s">
        <v>92</v>
      </c>
      <c r="BX55" s="62" t="s">
        <v>92</v>
      </c>
      <c r="BY55" s="62" t="s">
        <v>92</v>
      </c>
      <c r="BZ55" s="62" t="s">
        <v>92</v>
      </c>
      <c r="CA55" s="62" t="s">
        <v>92</v>
      </c>
      <c r="CB55" s="62" t="s">
        <v>92</v>
      </c>
      <c r="CC55" s="62" t="s">
        <v>92</v>
      </c>
      <c r="CD55" s="62" t="s">
        <v>92</v>
      </c>
      <c r="CE55" s="62" t="s">
        <v>92</v>
      </c>
      <c r="CF55" s="62" t="s">
        <v>92</v>
      </c>
      <c r="CG55" s="62" t="s">
        <v>92</v>
      </c>
      <c r="CH55" s="62" t="s">
        <v>92</v>
      </c>
      <c r="CI55" s="62" t="s">
        <v>92</v>
      </c>
      <c r="CJ55" s="62" t="s">
        <v>92</v>
      </c>
      <c r="CK55" s="62" t="s">
        <v>92</v>
      </c>
      <c r="CL55" s="62" t="s">
        <v>92</v>
      </c>
      <c r="CM55" s="62" t="s">
        <v>92</v>
      </c>
      <c r="CN55" s="62" t="s">
        <v>92</v>
      </c>
      <c r="CO55" s="62" t="s">
        <v>92</v>
      </c>
      <c r="CP55" s="62" t="s">
        <v>92</v>
      </c>
      <c r="CQ55" s="62" t="s">
        <v>92</v>
      </c>
      <c r="CR55" s="62" t="s">
        <v>92</v>
      </c>
      <c r="CS55" s="62" t="s">
        <v>92</v>
      </c>
      <c r="CT55" s="62" t="s">
        <v>92</v>
      </c>
      <c r="CU55" s="62" t="s">
        <v>92</v>
      </c>
      <c r="CV55" s="62" t="s">
        <v>92</v>
      </c>
      <c r="CW55" s="62" t="s">
        <v>92</v>
      </c>
      <c r="CX55" s="62" t="s">
        <v>92</v>
      </c>
      <c r="CY55" s="62" t="s">
        <v>92</v>
      </c>
      <c r="CZ55" s="62" t="s">
        <v>92</v>
      </c>
      <c r="DA55" s="62" t="s">
        <v>92</v>
      </c>
      <c r="DB55" s="62" t="s">
        <v>92</v>
      </c>
      <c r="DC55" s="62" t="s">
        <v>92</v>
      </c>
      <c r="DD55" s="62" t="s">
        <v>92</v>
      </c>
      <c r="DE55" s="62" t="s">
        <v>92</v>
      </c>
      <c r="DF55" s="62" t="s">
        <v>92</v>
      </c>
      <c r="DG55" s="62" t="s">
        <v>92</v>
      </c>
      <c r="DH55" s="62" t="s">
        <v>92</v>
      </c>
      <c r="DI55" s="62" t="s">
        <v>92</v>
      </c>
    </row>
    <row r="56" spans="2:113" x14ac:dyDescent="0.2">
      <c r="B56" s="71" t="s">
        <v>310</v>
      </c>
      <c r="C56" s="72" t="s">
        <v>311</v>
      </c>
      <c r="D56" s="73" t="s">
        <v>80</v>
      </c>
      <c r="E56" s="70">
        <v>0</v>
      </c>
      <c r="F56" s="70"/>
      <c r="G56" s="70">
        <v>0</v>
      </c>
      <c r="H56" s="70"/>
      <c r="I56" s="70">
        <v>0</v>
      </c>
      <c r="J56" s="70">
        <v>0</v>
      </c>
      <c r="K56" s="70">
        <v>0</v>
      </c>
      <c r="L56" s="70">
        <v>0</v>
      </c>
      <c r="M56" s="70">
        <v>0</v>
      </c>
      <c r="N56" s="70">
        <v>0</v>
      </c>
      <c r="O56" s="70">
        <v>0</v>
      </c>
      <c r="P56" s="70">
        <v>0</v>
      </c>
      <c r="Q56" s="70">
        <v>0</v>
      </c>
      <c r="R56" s="70">
        <v>0</v>
      </c>
      <c r="S56" s="70">
        <v>0</v>
      </c>
      <c r="T56" s="70">
        <v>0</v>
      </c>
      <c r="U56" s="70">
        <v>0</v>
      </c>
      <c r="V56" s="70">
        <v>0</v>
      </c>
      <c r="W56" s="70">
        <v>0</v>
      </c>
      <c r="X56" s="25">
        <f t="shared" si="0"/>
        <v>0</v>
      </c>
      <c r="Y56" s="240"/>
      <c r="AD56" s="74">
        <v>700</v>
      </c>
      <c r="AE56" s="74">
        <v>711</v>
      </c>
      <c r="AF56" s="70" t="e">
        <f>+SUMIFS(#REF!,#REF!,$AE56)</f>
        <v>#REF!</v>
      </c>
      <c r="AG56" s="70" t="e">
        <f t="shared" si="1"/>
        <v>#REF!</v>
      </c>
      <c r="AI56" s="70" t="e">
        <f>SUMIFS(#REF!,#REF!,$AE56)</f>
        <v>#REF!</v>
      </c>
      <c r="AJ56" s="70" t="e">
        <f t="shared" si="2"/>
        <v>#REF!</v>
      </c>
      <c r="AM56" s="62" t="s">
        <v>92</v>
      </c>
      <c r="AN56" s="62" t="s">
        <v>92</v>
      </c>
      <c r="AO56" s="62" t="s">
        <v>92</v>
      </c>
      <c r="AP56" s="62" t="s">
        <v>92</v>
      </c>
      <c r="AQ56" s="62" t="s">
        <v>92</v>
      </c>
      <c r="AR56" s="62" t="s">
        <v>92</v>
      </c>
      <c r="AS56" s="62" t="s">
        <v>92</v>
      </c>
      <c r="AT56" s="62" t="s">
        <v>92</v>
      </c>
      <c r="AU56" s="62" t="s">
        <v>92</v>
      </c>
      <c r="AV56" s="62" t="s">
        <v>92</v>
      </c>
      <c r="AW56" s="62" t="s">
        <v>92</v>
      </c>
      <c r="AX56" s="62" t="s">
        <v>92</v>
      </c>
      <c r="AY56" s="62" t="s">
        <v>92</v>
      </c>
      <c r="AZ56" s="62" t="s">
        <v>92</v>
      </c>
      <c r="BA56" s="62" t="s">
        <v>92</v>
      </c>
      <c r="BB56" s="62" t="s">
        <v>92</v>
      </c>
      <c r="BC56" s="62" t="s">
        <v>92</v>
      </c>
      <c r="BD56" s="62" t="s">
        <v>92</v>
      </c>
      <c r="BE56" s="62" t="s">
        <v>92</v>
      </c>
      <c r="BF56" s="62" t="s">
        <v>92</v>
      </c>
      <c r="BG56" s="62" t="s">
        <v>92</v>
      </c>
      <c r="BH56" s="62" t="s">
        <v>92</v>
      </c>
      <c r="BI56" s="62" t="s">
        <v>92</v>
      </c>
      <c r="BJ56" s="62" t="s">
        <v>92</v>
      </c>
      <c r="BK56" s="62" t="s">
        <v>92</v>
      </c>
      <c r="BL56" s="62" t="s">
        <v>92</v>
      </c>
      <c r="BM56" s="62" t="s">
        <v>92</v>
      </c>
      <c r="BN56" s="62" t="s">
        <v>92</v>
      </c>
      <c r="BO56" s="62" t="s">
        <v>92</v>
      </c>
      <c r="BP56" s="62" t="s">
        <v>92</v>
      </c>
      <c r="BQ56" s="62" t="s">
        <v>92</v>
      </c>
      <c r="BR56" s="62" t="s">
        <v>92</v>
      </c>
      <c r="BS56" s="62" t="s">
        <v>92</v>
      </c>
      <c r="BT56" s="62" t="s">
        <v>92</v>
      </c>
      <c r="BU56" s="62" t="s">
        <v>92</v>
      </c>
      <c r="BV56" s="62" t="s">
        <v>92</v>
      </c>
      <c r="BW56" s="62" t="s">
        <v>92</v>
      </c>
      <c r="BX56" s="62" t="s">
        <v>92</v>
      </c>
      <c r="BY56" s="62" t="s">
        <v>92</v>
      </c>
      <c r="BZ56" s="62" t="s">
        <v>92</v>
      </c>
      <c r="CA56" s="62" t="s">
        <v>92</v>
      </c>
      <c r="CB56" s="62" t="s">
        <v>92</v>
      </c>
      <c r="CC56" s="62" t="s">
        <v>92</v>
      </c>
      <c r="CD56" s="62" t="s">
        <v>92</v>
      </c>
      <c r="CE56" s="62" t="s">
        <v>92</v>
      </c>
      <c r="CF56" s="62" t="s">
        <v>92</v>
      </c>
      <c r="CG56" s="62" t="s">
        <v>92</v>
      </c>
      <c r="CH56" s="62" t="s">
        <v>92</v>
      </c>
      <c r="CI56" s="62" t="s">
        <v>92</v>
      </c>
      <c r="CJ56" s="62" t="s">
        <v>92</v>
      </c>
      <c r="CK56" s="62" t="s">
        <v>92</v>
      </c>
      <c r="CL56" s="62" t="s">
        <v>92</v>
      </c>
      <c r="CM56" s="62" t="s">
        <v>92</v>
      </c>
      <c r="CN56" s="62" t="s">
        <v>92</v>
      </c>
      <c r="CO56" s="62" t="s">
        <v>92</v>
      </c>
      <c r="CP56" s="62" t="s">
        <v>92</v>
      </c>
      <c r="CQ56" s="62" t="s">
        <v>92</v>
      </c>
      <c r="CR56" s="62" t="s">
        <v>92</v>
      </c>
      <c r="CS56" s="62" t="s">
        <v>92</v>
      </c>
      <c r="CT56" s="62" t="s">
        <v>92</v>
      </c>
      <c r="CU56" s="62" t="s">
        <v>92</v>
      </c>
      <c r="CV56" s="62" t="s">
        <v>92</v>
      </c>
      <c r="CW56" s="62" t="s">
        <v>92</v>
      </c>
      <c r="CX56" s="62" t="s">
        <v>92</v>
      </c>
      <c r="CY56" s="62" t="s">
        <v>92</v>
      </c>
      <c r="CZ56" s="62" t="s">
        <v>92</v>
      </c>
      <c r="DA56" s="62" t="s">
        <v>92</v>
      </c>
      <c r="DB56" s="62" t="s">
        <v>92</v>
      </c>
      <c r="DC56" s="62" t="s">
        <v>92</v>
      </c>
      <c r="DD56" s="62" t="s">
        <v>92</v>
      </c>
      <c r="DE56" s="62" t="s">
        <v>92</v>
      </c>
      <c r="DF56" s="62" t="s">
        <v>92</v>
      </c>
      <c r="DG56" s="62" t="s">
        <v>92</v>
      </c>
      <c r="DH56" s="62" t="s">
        <v>92</v>
      </c>
      <c r="DI56" s="62" t="s">
        <v>92</v>
      </c>
    </row>
    <row r="57" spans="2:113" x14ac:dyDescent="0.2">
      <c r="B57" s="71" t="s">
        <v>312</v>
      </c>
      <c r="C57" s="72" t="s">
        <v>313</v>
      </c>
      <c r="D57" s="73" t="s">
        <v>80</v>
      </c>
      <c r="E57" s="70">
        <v>0</v>
      </c>
      <c r="F57" s="70"/>
      <c r="G57" s="70">
        <v>15788.429333333333</v>
      </c>
      <c r="H57" s="70"/>
      <c r="I57" s="70">
        <v>0</v>
      </c>
      <c r="J57" s="70">
        <v>0</v>
      </c>
      <c r="K57" s="70">
        <v>0</v>
      </c>
      <c r="L57" s="70">
        <v>0</v>
      </c>
      <c r="M57" s="70">
        <v>0</v>
      </c>
      <c r="N57" s="70">
        <v>0</v>
      </c>
      <c r="O57" s="70">
        <v>0</v>
      </c>
      <c r="P57" s="70">
        <v>0</v>
      </c>
      <c r="Q57" s="70">
        <v>0</v>
      </c>
      <c r="R57" s="70">
        <v>0</v>
      </c>
      <c r="S57" s="70">
        <v>0</v>
      </c>
      <c r="T57" s="70">
        <v>0</v>
      </c>
      <c r="U57" s="70">
        <v>0</v>
      </c>
      <c r="V57" s="70">
        <v>0</v>
      </c>
      <c r="W57" s="70">
        <v>0</v>
      </c>
      <c r="X57" s="25">
        <f t="shared" si="0"/>
        <v>15788.429333333333</v>
      </c>
      <c r="Y57" s="240"/>
      <c r="AD57" s="74">
        <v>700</v>
      </c>
      <c r="AE57" s="74">
        <v>712</v>
      </c>
      <c r="AF57" s="70" t="e">
        <f>+SUMIFS(#REF!,#REF!,$AE57)</f>
        <v>#REF!</v>
      </c>
      <c r="AG57" s="70" t="e">
        <f t="shared" si="1"/>
        <v>#REF!</v>
      </c>
      <c r="AI57" s="70" t="e">
        <f>SUMIFS(#REF!,#REF!,$AE57)</f>
        <v>#REF!</v>
      </c>
      <c r="AJ57" s="70" t="e">
        <f t="shared" si="2"/>
        <v>#REF!</v>
      </c>
      <c r="AM57" s="62" t="s">
        <v>92</v>
      </c>
      <c r="AN57" s="62" t="s">
        <v>92</v>
      </c>
      <c r="AO57" s="62" t="s">
        <v>92</v>
      </c>
      <c r="AP57" s="62" t="s">
        <v>92</v>
      </c>
      <c r="AQ57" s="62" t="s">
        <v>92</v>
      </c>
      <c r="AR57" s="62" t="s">
        <v>92</v>
      </c>
      <c r="AS57" s="62" t="s">
        <v>92</v>
      </c>
      <c r="AT57" s="62" t="s">
        <v>92</v>
      </c>
      <c r="AU57" s="62" t="s">
        <v>92</v>
      </c>
      <c r="AV57" s="62" t="s">
        <v>92</v>
      </c>
      <c r="AW57" s="62" t="s">
        <v>92</v>
      </c>
      <c r="AX57" s="62" t="s">
        <v>92</v>
      </c>
      <c r="AY57" s="62" t="s">
        <v>92</v>
      </c>
      <c r="AZ57" s="62" t="s">
        <v>92</v>
      </c>
      <c r="BA57" s="62" t="s">
        <v>92</v>
      </c>
      <c r="BB57" s="62" t="s">
        <v>92</v>
      </c>
      <c r="BC57" s="62" t="s">
        <v>92</v>
      </c>
      <c r="BD57" s="62" t="s">
        <v>92</v>
      </c>
      <c r="BE57" s="62" t="s">
        <v>92</v>
      </c>
      <c r="BF57" s="62" t="s">
        <v>92</v>
      </c>
      <c r="BG57" s="62" t="s">
        <v>92</v>
      </c>
      <c r="BH57" s="62" t="s">
        <v>92</v>
      </c>
      <c r="BI57" s="62" t="s">
        <v>92</v>
      </c>
      <c r="BJ57" s="62" t="s">
        <v>92</v>
      </c>
      <c r="BK57" s="62" t="s">
        <v>92</v>
      </c>
      <c r="BL57" s="62" t="s">
        <v>92</v>
      </c>
      <c r="BM57" s="62" t="s">
        <v>92</v>
      </c>
      <c r="BN57" s="62" t="s">
        <v>92</v>
      </c>
      <c r="BO57" s="62" t="s">
        <v>92</v>
      </c>
      <c r="BP57" s="62" t="s">
        <v>92</v>
      </c>
      <c r="BQ57" s="62" t="s">
        <v>92</v>
      </c>
      <c r="BR57" s="62" t="s">
        <v>92</v>
      </c>
      <c r="BS57" s="62" t="s">
        <v>92</v>
      </c>
      <c r="BT57" s="62" t="s">
        <v>92</v>
      </c>
      <c r="BU57" s="62" t="s">
        <v>92</v>
      </c>
      <c r="BV57" s="62" t="s">
        <v>92</v>
      </c>
      <c r="BW57" s="62" t="s">
        <v>92</v>
      </c>
      <c r="BX57" s="62" t="s">
        <v>92</v>
      </c>
      <c r="BY57" s="62" t="s">
        <v>92</v>
      </c>
      <c r="BZ57" s="62" t="s">
        <v>92</v>
      </c>
      <c r="CA57" s="62" t="s">
        <v>92</v>
      </c>
      <c r="CB57" s="62" t="s">
        <v>92</v>
      </c>
      <c r="CC57" s="62" t="s">
        <v>92</v>
      </c>
      <c r="CD57" s="62" t="s">
        <v>92</v>
      </c>
      <c r="CE57" s="62" t="s">
        <v>92</v>
      </c>
      <c r="CF57" s="62" t="s">
        <v>92</v>
      </c>
      <c r="CG57" s="62" t="s">
        <v>92</v>
      </c>
      <c r="CH57" s="62" t="s">
        <v>92</v>
      </c>
      <c r="CI57" s="62" t="s">
        <v>92</v>
      </c>
      <c r="CJ57" s="62" t="s">
        <v>92</v>
      </c>
      <c r="CK57" s="62" t="s">
        <v>92</v>
      </c>
      <c r="CL57" s="62" t="s">
        <v>92</v>
      </c>
      <c r="CM57" s="62" t="s">
        <v>92</v>
      </c>
      <c r="CN57" s="62" t="s">
        <v>92</v>
      </c>
      <c r="CO57" s="62" t="s">
        <v>92</v>
      </c>
      <c r="CP57" s="62" t="s">
        <v>92</v>
      </c>
      <c r="CQ57" s="62" t="s">
        <v>92</v>
      </c>
      <c r="CR57" s="62" t="s">
        <v>92</v>
      </c>
      <c r="CS57" s="62" t="s">
        <v>92</v>
      </c>
      <c r="CT57" s="62" t="s">
        <v>92</v>
      </c>
      <c r="CU57" s="62" t="s">
        <v>92</v>
      </c>
      <c r="CV57" s="62" t="s">
        <v>92</v>
      </c>
      <c r="CW57" s="62" t="s">
        <v>92</v>
      </c>
      <c r="CX57" s="62" t="s">
        <v>92</v>
      </c>
      <c r="CY57" s="62" t="s">
        <v>92</v>
      </c>
      <c r="CZ57" s="62" t="s">
        <v>92</v>
      </c>
      <c r="DA57" s="62" t="s">
        <v>92</v>
      </c>
      <c r="DB57" s="62" t="s">
        <v>92</v>
      </c>
      <c r="DC57" s="62" t="s">
        <v>92</v>
      </c>
      <c r="DD57" s="62" t="s">
        <v>92</v>
      </c>
      <c r="DE57" s="62" t="s">
        <v>92</v>
      </c>
      <c r="DF57" s="62" t="s">
        <v>92</v>
      </c>
      <c r="DG57" s="62" t="s">
        <v>92</v>
      </c>
      <c r="DH57" s="62" t="s">
        <v>92</v>
      </c>
      <c r="DI57" s="62" t="s">
        <v>92</v>
      </c>
    </row>
    <row r="58" spans="2:113" x14ac:dyDescent="0.2">
      <c r="B58" s="71" t="s">
        <v>314</v>
      </c>
      <c r="C58" s="72" t="s">
        <v>315</v>
      </c>
      <c r="D58" s="73" t="s">
        <v>80</v>
      </c>
      <c r="E58" s="70">
        <v>0</v>
      </c>
      <c r="F58" s="70"/>
      <c r="G58" s="70">
        <v>0</v>
      </c>
      <c r="H58" s="70"/>
      <c r="I58" s="70">
        <v>0</v>
      </c>
      <c r="J58" s="70">
        <v>0</v>
      </c>
      <c r="K58" s="70">
        <v>0</v>
      </c>
      <c r="L58" s="70">
        <v>0</v>
      </c>
      <c r="M58" s="70">
        <v>0</v>
      </c>
      <c r="N58" s="70">
        <v>0</v>
      </c>
      <c r="O58" s="70">
        <v>0</v>
      </c>
      <c r="P58" s="70">
        <v>0</v>
      </c>
      <c r="Q58" s="70">
        <v>0</v>
      </c>
      <c r="R58" s="70">
        <v>0</v>
      </c>
      <c r="S58" s="70">
        <v>0</v>
      </c>
      <c r="T58" s="70">
        <v>0</v>
      </c>
      <c r="U58" s="70">
        <v>0</v>
      </c>
      <c r="V58" s="70">
        <v>0</v>
      </c>
      <c r="W58" s="70">
        <v>0</v>
      </c>
      <c r="X58" s="25">
        <f t="shared" si="0"/>
        <v>0</v>
      </c>
      <c r="Y58" s="240"/>
      <c r="AD58" s="74">
        <v>700</v>
      </c>
      <c r="AE58" s="74">
        <v>713</v>
      </c>
      <c r="AF58" s="70" t="e">
        <f>+SUMIFS(#REF!,#REF!,$AE58)</f>
        <v>#REF!</v>
      </c>
      <c r="AG58" s="70" t="e">
        <f t="shared" si="1"/>
        <v>#REF!</v>
      </c>
      <c r="AI58" s="70" t="e">
        <f>SUMIFS(#REF!,#REF!,$AE58)</f>
        <v>#REF!</v>
      </c>
      <c r="AJ58" s="70" t="e">
        <f t="shared" si="2"/>
        <v>#REF!</v>
      </c>
      <c r="AM58" s="62" t="s">
        <v>92</v>
      </c>
      <c r="AN58" s="62" t="s">
        <v>92</v>
      </c>
      <c r="AO58" s="62" t="s">
        <v>92</v>
      </c>
      <c r="AP58" s="62" t="s">
        <v>92</v>
      </c>
      <c r="AQ58" s="62" t="s">
        <v>92</v>
      </c>
      <c r="AR58" s="62" t="s">
        <v>92</v>
      </c>
      <c r="AS58" s="62" t="s">
        <v>92</v>
      </c>
      <c r="AT58" s="62" t="s">
        <v>92</v>
      </c>
      <c r="AU58" s="62" t="s">
        <v>92</v>
      </c>
      <c r="AV58" s="62" t="s">
        <v>92</v>
      </c>
      <c r="AW58" s="62" t="s">
        <v>92</v>
      </c>
      <c r="AX58" s="62" t="s">
        <v>92</v>
      </c>
      <c r="AY58" s="62" t="s">
        <v>92</v>
      </c>
      <c r="AZ58" s="62" t="s">
        <v>92</v>
      </c>
      <c r="BA58" s="62" t="s">
        <v>92</v>
      </c>
      <c r="BB58" s="62" t="s">
        <v>92</v>
      </c>
      <c r="BC58" s="62" t="s">
        <v>92</v>
      </c>
      <c r="BD58" s="62" t="s">
        <v>92</v>
      </c>
      <c r="BE58" s="62" t="s">
        <v>92</v>
      </c>
      <c r="BF58" s="62" t="s">
        <v>92</v>
      </c>
      <c r="BG58" s="62" t="s">
        <v>92</v>
      </c>
      <c r="BH58" s="62" t="s">
        <v>92</v>
      </c>
      <c r="BI58" s="62" t="s">
        <v>92</v>
      </c>
      <c r="BJ58" s="62" t="s">
        <v>92</v>
      </c>
      <c r="BK58" s="62" t="s">
        <v>92</v>
      </c>
      <c r="BL58" s="62" t="s">
        <v>92</v>
      </c>
      <c r="BM58" s="62" t="s">
        <v>92</v>
      </c>
      <c r="BN58" s="62" t="s">
        <v>92</v>
      </c>
      <c r="BO58" s="62" t="s">
        <v>92</v>
      </c>
      <c r="BP58" s="62" t="s">
        <v>92</v>
      </c>
      <c r="BQ58" s="62" t="s">
        <v>92</v>
      </c>
      <c r="BR58" s="62" t="s">
        <v>92</v>
      </c>
      <c r="BS58" s="62" t="s">
        <v>92</v>
      </c>
      <c r="BT58" s="62" t="s">
        <v>92</v>
      </c>
      <c r="BU58" s="62" t="s">
        <v>92</v>
      </c>
      <c r="BV58" s="62" t="s">
        <v>92</v>
      </c>
      <c r="BW58" s="62" t="s">
        <v>92</v>
      </c>
      <c r="BX58" s="62" t="s">
        <v>92</v>
      </c>
      <c r="BY58" s="62" t="s">
        <v>92</v>
      </c>
      <c r="BZ58" s="62" t="s">
        <v>92</v>
      </c>
      <c r="CA58" s="62" t="s">
        <v>92</v>
      </c>
      <c r="CB58" s="62" t="s">
        <v>92</v>
      </c>
      <c r="CC58" s="62" t="s">
        <v>92</v>
      </c>
      <c r="CD58" s="62" t="s">
        <v>92</v>
      </c>
      <c r="CE58" s="62" t="s">
        <v>92</v>
      </c>
      <c r="CF58" s="62" t="s">
        <v>92</v>
      </c>
      <c r="CG58" s="62" t="s">
        <v>92</v>
      </c>
      <c r="CH58" s="62" t="s">
        <v>92</v>
      </c>
      <c r="CI58" s="62" t="s">
        <v>92</v>
      </c>
      <c r="CJ58" s="62" t="s">
        <v>92</v>
      </c>
      <c r="CK58" s="62" t="s">
        <v>92</v>
      </c>
      <c r="CL58" s="62" t="s">
        <v>92</v>
      </c>
      <c r="CM58" s="62" t="s">
        <v>92</v>
      </c>
      <c r="CN58" s="62" t="s">
        <v>92</v>
      </c>
      <c r="CO58" s="62" t="s">
        <v>92</v>
      </c>
      <c r="CP58" s="62" t="s">
        <v>92</v>
      </c>
      <c r="CQ58" s="62" t="s">
        <v>92</v>
      </c>
      <c r="CR58" s="62" t="s">
        <v>92</v>
      </c>
      <c r="CS58" s="62" t="s">
        <v>92</v>
      </c>
      <c r="CT58" s="62" t="s">
        <v>92</v>
      </c>
      <c r="CU58" s="62" t="s">
        <v>92</v>
      </c>
      <c r="CV58" s="62" t="s">
        <v>92</v>
      </c>
      <c r="CW58" s="62" t="s">
        <v>92</v>
      </c>
      <c r="CX58" s="62" t="s">
        <v>92</v>
      </c>
      <c r="CY58" s="62" t="s">
        <v>92</v>
      </c>
      <c r="CZ58" s="62" t="s">
        <v>92</v>
      </c>
      <c r="DA58" s="62" t="s">
        <v>92</v>
      </c>
      <c r="DB58" s="62" t="s">
        <v>92</v>
      </c>
      <c r="DC58" s="62" t="s">
        <v>92</v>
      </c>
      <c r="DD58" s="62" t="s">
        <v>92</v>
      </c>
      <c r="DE58" s="62" t="s">
        <v>92</v>
      </c>
      <c r="DF58" s="62" t="s">
        <v>92</v>
      </c>
      <c r="DG58" s="62" t="s">
        <v>92</v>
      </c>
      <c r="DH58" s="62" t="s">
        <v>92</v>
      </c>
      <c r="DI58" s="62" t="s">
        <v>92</v>
      </c>
    </row>
    <row r="59" spans="2:113" x14ac:dyDescent="0.2">
      <c r="B59" s="71" t="s">
        <v>316</v>
      </c>
      <c r="C59" s="72" t="s">
        <v>317</v>
      </c>
      <c r="D59" s="73" t="s">
        <v>80</v>
      </c>
      <c r="E59" s="70">
        <v>0</v>
      </c>
      <c r="F59" s="70"/>
      <c r="G59" s="70">
        <v>38788.268930354832</v>
      </c>
      <c r="H59" s="70"/>
      <c r="I59" s="70">
        <v>0</v>
      </c>
      <c r="J59" s="70">
        <v>0</v>
      </c>
      <c r="K59" s="70">
        <v>0</v>
      </c>
      <c r="L59" s="70">
        <v>0</v>
      </c>
      <c r="M59" s="70">
        <v>0</v>
      </c>
      <c r="N59" s="70">
        <v>0</v>
      </c>
      <c r="O59" s="70">
        <v>0</v>
      </c>
      <c r="P59" s="70">
        <v>0</v>
      </c>
      <c r="Q59" s="70">
        <v>0</v>
      </c>
      <c r="R59" s="70">
        <v>0</v>
      </c>
      <c r="S59" s="70">
        <v>0</v>
      </c>
      <c r="T59" s="70">
        <v>0</v>
      </c>
      <c r="U59" s="70">
        <v>0</v>
      </c>
      <c r="V59" s="70">
        <v>0</v>
      </c>
      <c r="W59" s="70">
        <v>0</v>
      </c>
      <c r="X59" s="25">
        <f t="shared" si="0"/>
        <v>38788.268930354832</v>
      </c>
      <c r="Y59" s="240"/>
      <c r="AD59" s="74">
        <v>700</v>
      </c>
      <c r="AE59" s="74">
        <v>714</v>
      </c>
      <c r="AF59" s="70" t="e">
        <f>+SUMIFS(#REF!,#REF!,$AE59)</f>
        <v>#REF!</v>
      </c>
      <c r="AG59" s="70" t="e">
        <f t="shared" si="1"/>
        <v>#REF!</v>
      </c>
      <c r="AI59" s="70" t="e">
        <f>SUMIFS(#REF!,#REF!,$AE59)</f>
        <v>#REF!</v>
      </c>
      <c r="AJ59" s="70" t="e">
        <f t="shared" si="2"/>
        <v>#REF!</v>
      </c>
      <c r="AM59" s="62" t="s">
        <v>92</v>
      </c>
      <c r="AN59" s="62" t="s">
        <v>92</v>
      </c>
      <c r="AO59" s="62" t="s">
        <v>92</v>
      </c>
      <c r="AP59" s="62" t="s">
        <v>92</v>
      </c>
      <c r="AQ59" s="62" t="s">
        <v>92</v>
      </c>
      <c r="AR59" s="62" t="s">
        <v>92</v>
      </c>
      <c r="AS59" s="62" t="s">
        <v>92</v>
      </c>
      <c r="AT59" s="62" t="s">
        <v>92</v>
      </c>
      <c r="AU59" s="62" t="s">
        <v>92</v>
      </c>
      <c r="AV59" s="62" t="s">
        <v>92</v>
      </c>
      <c r="AW59" s="62" t="s">
        <v>92</v>
      </c>
      <c r="AX59" s="62" t="s">
        <v>92</v>
      </c>
      <c r="AY59" s="62" t="s">
        <v>92</v>
      </c>
      <c r="AZ59" s="62" t="s">
        <v>92</v>
      </c>
      <c r="BA59" s="62" t="s">
        <v>92</v>
      </c>
      <c r="BB59" s="62" t="s">
        <v>92</v>
      </c>
      <c r="BC59" s="62" t="s">
        <v>92</v>
      </c>
      <c r="BD59" s="62" t="s">
        <v>92</v>
      </c>
      <c r="BE59" s="62" t="s">
        <v>92</v>
      </c>
      <c r="BF59" s="62" t="s">
        <v>92</v>
      </c>
      <c r="BG59" s="62" t="s">
        <v>92</v>
      </c>
      <c r="BH59" s="62" t="s">
        <v>92</v>
      </c>
      <c r="BI59" s="62" t="s">
        <v>92</v>
      </c>
      <c r="BJ59" s="62" t="s">
        <v>92</v>
      </c>
      <c r="BK59" s="62" t="s">
        <v>92</v>
      </c>
      <c r="BL59" s="62" t="s">
        <v>92</v>
      </c>
      <c r="BM59" s="62" t="s">
        <v>92</v>
      </c>
      <c r="BN59" s="62" t="s">
        <v>92</v>
      </c>
      <c r="BO59" s="62" t="s">
        <v>92</v>
      </c>
      <c r="BP59" s="62" t="s">
        <v>92</v>
      </c>
      <c r="BQ59" s="62" t="s">
        <v>92</v>
      </c>
      <c r="BR59" s="62" t="s">
        <v>92</v>
      </c>
      <c r="BS59" s="62" t="s">
        <v>92</v>
      </c>
      <c r="BT59" s="62" t="s">
        <v>92</v>
      </c>
      <c r="BU59" s="62" t="s">
        <v>92</v>
      </c>
      <c r="BV59" s="62" t="s">
        <v>92</v>
      </c>
      <c r="BW59" s="62" t="s">
        <v>92</v>
      </c>
      <c r="BX59" s="62" t="s">
        <v>92</v>
      </c>
      <c r="BY59" s="62" t="s">
        <v>92</v>
      </c>
      <c r="BZ59" s="62" t="s">
        <v>92</v>
      </c>
      <c r="CA59" s="62" t="s">
        <v>92</v>
      </c>
      <c r="CB59" s="62" t="s">
        <v>92</v>
      </c>
      <c r="CC59" s="62" t="s">
        <v>92</v>
      </c>
      <c r="CD59" s="62" t="s">
        <v>92</v>
      </c>
      <c r="CE59" s="62" t="s">
        <v>92</v>
      </c>
      <c r="CF59" s="62" t="s">
        <v>92</v>
      </c>
      <c r="CG59" s="62" t="s">
        <v>92</v>
      </c>
      <c r="CH59" s="62" t="s">
        <v>92</v>
      </c>
      <c r="CI59" s="62" t="s">
        <v>92</v>
      </c>
      <c r="CJ59" s="62" t="s">
        <v>92</v>
      </c>
      <c r="CK59" s="62" t="s">
        <v>92</v>
      </c>
      <c r="CL59" s="62" t="s">
        <v>92</v>
      </c>
      <c r="CM59" s="62" t="s">
        <v>92</v>
      </c>
      <c r="CN59" s="62" t="s">
        <v>92</v>
      </c>
      <c r="CO59" s="62" t="s">
        <v>92</v>
      </c>
      <c r="CP59" s="62" t="s">
        <v>92</v>
      </c>
      <c r="CQ59" s="62" t="s">
        <v>92</v>
      </c>
      <c r="CR59" s="62" t="s">
        <v>92</v>
      </c>
      <c r="CS59" s="62" t="s">
        <v>92</v>
      </c>
      <c r="CT59" s="62" t="s">
        <v>92</v>
      </c>
      <c r="CU59" s="62" t="s">
        <v>92</v>
      </c>
      <c r="CV59" s="62" t="s">
        <v>92</v>
      </c>
      <c r="CW59" s="62" t="s">
        <v>92</v>
      </c>
      <c r="CX59" s="62" t="s">
        <v>92</v>
      </c>
      <c r="CY59" s="62" t="s">
        <v>92</v>
      </c>
      <c r="CZ59" s="62" t="s">
        <v>92</v>
      </c>
      <c r="DA59" s="62" t="s">
        <v>92</v>
      </c>
      <c r="DB59" s="62" t="s">
        <v>92</v>
      </c>
      <c r="DC59" s="62" t="s">
        <v>92</v>
      </c>
      <c r="DD59" s="62" t="s">
        <v>92</v>
      </c>
      <c r="DE59" s="62" t="s">
        <v>92</v>
      </c>
      <c r="DF59" s="62" t="s">
        <v>92</v>
      </c>
      <c r="DG59" s="62" t="s">
        <v>92</v>
      </c>
      <c r="DH59" s="62" t="s">
        <v>92</v>
      </c>
      <c r="DI59" s="62" t="s">
        <v>92</v>
      </c>
    </row>
    <row r="60" spans="2:113" x14ac:dyDescent="0.2">
      <c r="B60" s="71" t="s">
        <v>318</v>
      </c>
      <c r="C60" s="72" t="s">
        <v>319</v>
      </c>
      <c r="D60" s="73" t="s">
        <v>80</v>
      </c>
      <c r="E60" s="70">
        <v>0</v>
      </c>
      <c r="F60" s="70"/>
      <c r="G60" s="70">
        <v>32.888888888888886</v>
      </c>
      <c r="H60" s="70"/>
      <c r="I60" s="70">
        <v>0</v>
      </c>
      <c r="J60" s="70">
        <v>0</v>
      </c>
      <c r="K60" s="70">
        <v>0</v>
      </c>
      <c r="L60" s="70">
        <v>0</v>
      </c>
      <c r="M60" s="70">
        <v>0</v>
      </c>
      <c r="N60" s="70">
        <v>0</v>
      </c>
      <c r="O60" s="70">
        <v>0</v>
      </c>
      <c r="P60" s="70">
        <v>0</v>
      </c>
      <c r="Q60" s="70">
        <v>0</v>
      </c>
      <c r="R60" s="70">
        <v>0</v>
      </c>
      <c r="S60" s="70">
        <v>0</v>
      </c>
      <c r="T60" s="70">
        <v>0</v>
      </c>
      <c r="U60" s="70">
        <v>0</v>
      </c>
      <c r="V60" s="70">
        <v>0</v>
      </c>
      <c r="W60" s="70">
        <v>0</v>
      </c>
      <c r="X60" s="25">
        <f t="shared" si="0"/>
        <v>32.888888888888886</v>
      </c>
      <c r="Y60" s="240"/>
      <c r="AD60" s="74">
        <v>700</v>
      </c>
      <c r="AE60" s="74">
        <v>715</v>
      </c>
      <c r="AF60" s="70" t="e">
        <f>+SUMIFS(#REF!,#REF!,$AE60)</f>
        <v>#REF!</v>
      </c>
      <c r="AG60" s="70" t="e">
        <f t="shared" si="1"/>
        <v>#REF!</v>
      </c>
      <c r="AI60" s="70" t="e">
        <f>SUMIFS(#REF!,#REF!,$AE60)</f>
        <v>#REF!</v>
      </c>
      <c r="AJ60" s="70" t="e">
        <f t="shared" si="2"/>
        <v>#REF!</v>
      </c>
      <c r="AM60" s="62" t="s">
        <v>92</v>
      </c>
      <c r="AN60" s="62" t="s">
        <v>92</v>
      </c>
      <c r="AO60" s="62" t="s">
        <v>92</v>
      </c>
      <c r="AP60" s="62" t="s">
        <v>92</v>
      </c>
      <c r="AQ60" s="62" t="s">
        <v>92</v>
      </c>
      <c r="AR60" s="62" t="s">
        <v>92</v>
      </c>
      <c r="AS60" s="62" t="s">
        <v>92</v>
      </c>
      <c r="AT60" s="62" t="s">
        <v>92</v>
      </c>
      <c r="AU60" s="62" t="s">
        <v>92</v>
      </c>
      <c r="AV60" s="62" t="s">
        <v>92</v>
      </c>
      <c r="AW60" s="62" t="s">
        <v>92</v>
      </c>
      <c r="AX60" s="62" t="s">
        <v>92</v>
      </c>
      <c r="AY60" s="62" t="s">
        <v>92</v>
      </c>
      <c r="AZ60" s="62" t="s">
        <v>92</v>
      </c>
      <c r="BA60" s="62" t="s">
        <v>92</v>
      </c>
      <c r="BB60" s="62" t="s">
        <v>92</v>
      </c>
      <c r="BC60" s="62" t="s">
        <v>92</v>
      </c>
      <c r="BD60" s="62" t="s">
        <v>92</v>
      </c>
      <c r="BE60" s="62" t="s">
        <v>92</v>
      </c>
      <c r="BF60" s="62" t="s">
        <v>92</v>
      </c>
      <c r="BG60" s="62" t="s">
        <v>92</v>
      </c>
      <c r="BH60" s="62" t="s">
        <v>92</v>
      </c>
      <c r="BI60" s="62" t="s">
        <v>92</v>
      </c>
      <c r="BJ60" s="62" t="s">
        <v>92</v>
      </c>
      <c r="BK60" s="62" t="s">
        <v>92</v>
      </c>
      <c r="BL60" s="62" t="s">
        <v>92</v>
      </c>
      <c r="BM60" s="62" t="s">
        <v>92</v>
      </c>
      <c r="BN60" s="62" t="s">
        <v>92</v>
      </c>
      <c r="BO60" s="62" t="s">
        <v>92</v>
      </c>
      <c r="BP60" s="62" t="s">
        <v>92</v>
      </c>
      <c r="BQ60" s="62" t="s">
        <v>92</v>
      </c>
      <c r="BR60" s="62" t="s">
        <v>92</v>
      </c>
      <c r="BS60" s="62" t="s">
        <v>92</v>
      </c>
      <c r="BT60" s="62" t="s">
        <v>92</v>
      </c>
      <c r="BU60" s="62" t="s">
        <v>92</v>
      </c>
      <c r="BV60" s="62" t="s">
        <v>92</v>
      </c>
      <c r="BW60" s="62" t="s">
        <v>92</v>
      </c>
      <c r="BX60" s="62" t="s">
        <v>92</v>
      </c>
      <c r="BY60" s="62" t="s">
        <v>92</v>
      </c>
      <c r="BZ60" s="62" t="s">
        <v>92</v>
      </c>
      <c r="CA60" s="62" t="s">
        <v>92</v>
      </c>
      <c r="CB60" s="62" t="s">
        <v>92</v>
      </c>
      <c r="CC60" s="62" t="s">
        <v>92</v>
      </c>
      <c r="CD60" s="62" t="s">
        <v>92</v>
      </c>
      <c r="CE60" s="62" t="s">
        <v>92</v>
      </c>
      <c r="CF60" s="62" t="s">
        <v>92</v>
      </c>
      <c r="CG60" s="62" t="s">
        <v>92</v>
      </c>
      <c r="CH60" s="62" t="s">
        <v>92</v>
      </c>
      <c r="CI60" s="62" t="s">
        <v>92</v>
      </c>
      <c r="CJ60" s="62" t="s">
        <v>92</v>
      </c>
      <c r="CK60" s="62" t="s">
        <v>92</v>
      </c>
      <c r="CL60" s="62" t="s">
        <v>92</v>
      </c>
      <c r="CM60" s="62" t="s">
        <v>92</v>
      </c>
      <c r="CN60" s="62" t="s">
        <v>92</v>
      </c>
      <c r="CO60" s="62" t="s">
        <v>92</v>
      </c>
      <c r="CP60" s="62" t="s">
        <v>92</v>
      </c>
      <c r="CQ60" s="62" t="s">
        <v>92</v>
      </c>
      <c r="CR60" s="62" t="s">
        <v>92</v>
      </c>
      <c r="CS60" s="62" t="s">
        <v>92</v>
      </c>
      <c r="CT60" s="62" t="s">
        <v>92</v>
      </c>
      <c r="CU60" s="62" t="s">
        <v>92</v>
      </c>
      <c r="CV60" s="62" t="s">
        <v>92</v>
      </c>
      <c r="CW60" s="62" t="s">
        <v>92</v>
      </c>
      <c r="CX60" s="62" t="s">
        <v>92</v>
      </c>
      <c r="CY60" s="62" t="s">
        <v>92</v>
      </c>
      <c r="CZ60" s="62" t="s">
        <v>92</v>
      </c>
      <c r="DA60" s="62" t="s">
        <v>92</v>
      </c>
      <c r="DB60" s="62" t="s">
        <v>92</v>
      </c>
      <c r="DC60" s="62" t="s">
        <v>92</v>
      </c>
      <c r="DD60" s="62" t="s">
        <v>92</v>
      </c>
      <c r="DE60" s="62" t="s">
        <v>92</v>
      </c>
      <c r="DF60" s="62" t="s">
        <v>92</v>
      </c>
      <c r="DG60" s="62" t="s">
        <v>92</v>
      </c>
      <c r="DH60" s="62" t="s">
        <v>92</v>
      </c>
      <c r="DI60" s="62" t="s">
        <v>92</v>
      </c>
    </row>
    <row r="61" spans="2:113" x14ac:dyDescent="0.2">
      <c r="B61" s="71" t="s">
        <v>320</v>
      </c>
      <c r="C61" s="72" t="s">
        <v>321</v>
      </c>
      <c r="D61" s="73" t="s">
        <v>80</v>
      </c>
      <c r="E61" s="70">
        <v>0</v>
      </c>
      <c r="F61" s="70"/>
      <c r="G61" s="70">
        <v>3055.4793749999999</v>
      </c>
      <c r="H61" s="70"/>
      <c r="I61" s="70">
        <v>0</v>
      </c>
      <c r="J61" s="70">
        <v>0</v>
      </c>
      <c r="K61" s="70">
        <v>0</v>
      </c>
      <c r="L61" s="70">
        <v>0</v>
      </c>
      <c r="M61" s="70">
        <v>0</v>
      </c>
      <c r="N61" s="70">
        <v>0</v>
      </c>
      <c r="O61" s="70">
        <v>0</v>
      </c>
      <c r="P61" s="70">
        <v>0</v>
      </c>
      <c r="Q61" s="70">
        <v>0</v>
      </c>
      <c r="R61" s="70">
        <v>0</v>
      </c>
      <c r="S61" s="70">
        <v>0</v>
      </c>
      <c r="T61" s="70">
        <v>0</v>
      </c>
      <c r="U61" s="70">
        <v>0</v>
      </c>
      <c r="V61" s="70">
        <v>0</v>
      </c>
      <c r="W61" s="70">
        <v>0</v>
      </c>
      <c r="X61" s="25">
        <f t="shared" si="0"/>
        <v>3055.4793749999999</v>
      </c>
      <c r="Y61" s="240"/>
      <c r="AD61" s="74">
        <v>700</v>
      </c>
      <c r="AE61" s="74">
        <v>716</v>
      </c>
      <c r="AF61" s="70" t="e">
        <f>+SUMIFS(#REF!,#REF!,$AE61)</f>
        <v>#REF!</v>
      </c>
      <c r="AG61" s="70" t="e">
        <f t="shared" si="1"/>
        <v>#REF!</v>
      </c>
      <c r="AI61" s="70" t="e">
        <f>SUMIFS(#REF!,#REF!,$AE61)</f>
        <v>#REF!</v>
      </c>
      <c r="AJ61" s="70" t="e">
        <f t="shared" si="2"/>
        <v>#REF!</v>
      </c>
      <c r="AM61" s="62" t="s">
        <v>92</v>
      </c>
      <c r="AN61" s="62" t="s">
        <v>92</v>
      </c>
      <c r="AO61" s="62" t="s">
        <v>92</v>
      </c>
      <c r="AP61" s="62" t="s">
        <v>92</v>
      </c>
      <c r="AQ61" s="62" t="s">
        <v>92</v>
      </c>
      <c r="AR61" s="62" t="s">
        <v>92</v>
      </c>
      <c r="AS61" s="62" t="s">
        <v>92</v>
      </c>
      <c r="AT61" s="62" t="s">
        <v>92</v>
      </c>
      <c r="AU61" s="62" t="s">
        <v>92</v>
      </c>
      <c r="AV61" s="62" t="s">
        <v>92</v>
      </c>
      <c r="AW61" s="62" t="s">
        <v>92</v>
      </c>
      <c r="AX61" s="62" t="s">
        <v>92</v>
      </c>
      <c r="AY61" s="62" t="s">
        <v>92</v>
      </c>
      <c r="AZ61" s="62" t="s">
        <v>92</v>
      </c>
      <c r="BA61" s="62" t="s">
        <v>92</v>
      </c>
      <c r="BB61" s="62" t="s">
        <v>92</v>
      </c>
      <c r="BC61" s="62" t="s">
        <v>92</v>
      </c>
      <c r="BD61" s="62" t="s">
        <v>92</v>
      </c>
      <c r="BE61" s="62" t="s">
        <v>92</v>
      </c>
      <c r="BF61" s="62" t="s">
        <v>92</v>
      </c>
      <c r="BG61" s="62" t="s">
        <v>92</v>
      </c>
      <c r="BH61" s="62" t="s">
        <v>92</v>
      </c>
      <c r="BI61" s="62" t="s">
        <v>92</v>
      </c>
      <c r="BJ61" s="62" t="s">
        <v>92</v>
      </c>
      <c r="BK61" s="62" t="s">
        <v>92</v>
      </c>
      <c r="BL61" s="62" t="s">
        <v>92</v>
      </c>
      <c r="BM61" s="62" t="s">
        <v>92</v>
      </c>
      <c r="BN61" s="62" t="s">
        <v>92</v>
      </c>
      <c r="BO61" s="62" t="s">
        <v>92</v>
      </c>
      <c r="BP61" s="62" t="s">
        <v>92</v>
      </c>
      <c r="BQ61" s="62" t="s">
        <v>92</v>
      </c>
      <c r="BR61" s="62" t="s">
        <v>92</v>
      </c>
      <c r="BS61" s="62" t="s">
        <v>92</v>
      </c>
      <c r="BT61" s="62" t="s">
        <v>92</v>
      </c>
      <c r="BU61" s="62" t="s">
        <v>92</v>
      </c>
      <c r="BV61" s="62" t="s">
        <v>92</v>
      </c>
      <c r="BW61" s="62" t="s">
        <v>92</v>
      </c>
      <c r="BX61" s="62" t="s">
        <v>92</v>
      </c>
      <c r="BY61" s="62" t="s">
        <v>92</v>
      </c>
      <c r="BZ61" s="62" t="s">
        <v>92</v>
      </c>
      <c r="CA61" s="62" t="s">
        <v>92</v>
      </c>
      <c r="CB61" s="62" t="s">
        <v>92</v>
      </c>
      <c r="CC61" s="62" t="s">
        <v>92</v>
      </c>
      <c r="CD61" s="62" t="s">
        <v>92</v>
      </c>
      <c r="CE61" s="62" t="s">
        <v>92</v>
      </c>
      <c r="CF61" s="62" t="s">
        <v>92</v>
      </c>
      <c r="CG61" s="62" t="s">
        <v>92</v>
      </c>
      <c r="CH61" s="62" t="s">
        <v>92</v>
      </c>
      <c r="CI61" s="62" t="s">
        <v>92</v>
      </c>
      <c r="CJ61" s="62" t="s">
        <v>92</v>
      </c>
      <c r="CK61" s="62" t="s">
        <v>92</v>
      </c>
      <c r="CL61" s="62" t="s">
        <v>92</v>
      </c>
      <c r="CM61" s="62" t="s">
        <v>92</v>
      </c>
      <c r="CN61" s="62" t="s">
        <v>92</v>
      </c>
      <c r="CO61" s="62" t="s">
        <v>92</v>
      </c>
      <c r="CP61" s="62" t="s">
        <v>92</v>
      </c>
      <c r="CQ61" s="62" t="s">
        <v>92</v>
      </c>
      <c r="CR61" s="62" t="s">
        <v>92</v>
      </c>
      <c r="CS61" s="62" t="s">
        <v>92</v>
      </c>
      <c r="CT61" s="62" t="s">
        <v>92</v>
      </c>
      <c r="CU61" s="62" t="s">
        <v>92</v>
      </c>
      <c r="CV61" s="62" t="s">
        <v>92</v>
      </c>
      <c r="CW61" s="62" t="s">
        <v>92</v>
      </c>
      <c r="CX61" s="62" t="s">
        <v>92</v>
      </c>
      <c r="CY61" s="62" t="s">
        <v>92</v>
      </c>
      <c r="CZ61" s="62" t="s">
        <v>92</v>
      </c>
      <c r="DA61" s="62" t="s">
        <v>92</v>
      </c>
      <c r="DB61" s="62" t="s">
        <v>92</v>
      </c>
      <c r="DC61" s="62" t="s">
        <v>92</v>
      </c>
      <c r="DD61" s="62" t="s">
        <v>92</v>
      </c>
      <c r="DE61" s="62" t="s">
        <v>92</v>
      </c>
      <c r="DF61" s="62" t="s">
        <v>92</v>
      </c>
      <c r="DG61" s="62" t="s">
        <v>92</v>
      </c>
      <c r="DH61" s="62" t="s">
        <v>92</v>
      </c>
      <c r="DI61" s="62" t="s">
        <v>92</v>
      </c>
    </row>
    <row r="62" spans="2:113" x14ac:dyDescent="0.2">
      <c r="B62" s="71" t="s">
        <v>322</v>
      </c>
      <c r="C62" s="72" t="s">
        <v>323</v>
      </c>
      <c r="D62" s="73" t="s">
        <v>80</v>
      </c>
      <c r="E62" s="70">
        <v>0</v>
      </c>
      <c r="F62" s="70"/>
      <c r="G62" s="70">
        <v>16660.91796875</v>
      </c>
      <c r="H62" s="70"/>
      <c r="I62" s="70">
        <v>0</v>
      </c>
      <c r="J62" s="70">
        <v>0</v>
      </c>
      <c r="K62" s="70">
        <v>0</v>
      </c>
      <c r="L62" s="70">
        <v>0</v>
      </c>
      <c r="M62" s="70">
        <v>0</v>
      </c>
      <c r="N62" s="70">
        <v>0</v>
      </c>
      <c r="O62" s="70">
        <v>0</v>
      </c>
      <c r="P62" s="70">
        <v>0</v>
      </c>
      <c r="Q62" s="70">
        <v>0</v>
      </c>
      <c r="R62" s="70">
        <v>0</v>
      </c>
      <c r="S62" s="70">
        <v>0</v>
      </c>
      <c r="T62" s="70">
        <v>0</v>
      </c>
      <c r="U62" s="70">
        <v>0</v>
      </c>
      <c r="V62" s="70">
        <v>0</v>
      </c>
      <c r="W62" s="70">
        <v>0</v>
      </c>
      <c r="X62" s="25">
        <f t="shared" si="0"/>
        <v>16660.91796875</v>
      </c>
      <c r="Y62" s="240"/>
      <c r="AD62" s="74">
        <v>700</v>
      </c>
      <c r="AE62" s="74">
        <v>717</v>
      </c>
      <c r="AF62" s="70" t="e">
        <f>+SUMIFS(#REF!,#REF!,$AE62)</f>
        <v>#REF!</v>
      </c>
      <c r="AG62" s="70" t="e">
        <f t="shared" si="1"/>
        <v>#REF!</v>
      </c>
      <c r="AI62" s="70" t="e">
        <f>SUMIFS(#REF!,#REF!,$AE62)</f>
        <v>#REF!</v>
      </c>
      <c r="AJ62" s="70" t="e">
        <f t="shared" si="2"/>
        <v>#REF!</v>
      </c>
      <c r="AM62" s="62" t="s">
        <v>92</v>
      </c>
      <c r="AN62" s="62" t="s">
        <v>92</v>
      </c>
      <c r="AO62" s="62" t="s">
        <v>92</v>
      </c>
      <c r="AP62" s="62" t="s">
        <v>92</v>
      </c>
      <c r="AQ62" s="62" t="s">
        <v>92</v>
      </c>
      <c r="AR62" s="62" t="s">
        <v>92</v>
      </c>
      <c r="AS62" s="62" t="s">
        <v>92</v>
      </c>
      <c r="AT62" s="62" t="s">
        <v>92</v>
      </c>
      <c r="AU62" s="62" t="s">
        <v>92</v>
      </c>
      <c r="AV62" s="62" t="s">
        <v>92</v>
      </c>
      <c r="AW62" s="62" t="s">
        <v>92</v>
      </c>
      <c r="AX62" s="62" t="s">
        <v>92</v>
      </c>
      <c r="AY62" s="62" t="s">
        <v>92</v>
      </c>
      <c r="AZ62" s="62" t="s">
        <v>92</v>
      </c>
      <c r="BA62" s="62" t="s">
        <v>92</v>
      </c>
      <c r="BB62" s="62" t="s">
        <v>92</v>
      </c>
      <c r="BC62" s="62" t="s">
        <v>92</v>
      </c>
      <c r="BD62" s="62" t="s">
        <v>92</v>
      </c>
      <c r="BE62" s="62" t="s">
        <v>92</v>
      </c>
      <c r="BF62" s="62" t="s">
        <v>92</v>
      </c>
      <c r="BG62" s="62" t="s">
        <v>92</v>
      </c>
      <c r="BH62" s="62" t="s">
        <v>92</v>
      </c>
      <c r="BI62" s="62" t="s">
        <v>92</v>
      </c>
      <c r="BJ62" s="62" t="s">
        <v>92</v>
      </c>
      <c r="BK62" s="62" t="s">
        <v>92</v>
      </c>
      <c r="BL62" s="62" t="s">
        <v>92</v>
      </c>
      <c r="BM62" s="62" t="s">
        <v>92</v>
      </c>
      <c r="BN62" s="62" t="s">
        <v>92</v>
      </c>
      <c r="BO62" s="62" t="s">
        <v>92</v>
      </c>
      <c r="BP62" s="62" t="s">
        <v>92</v>
      </c>
      <c r="BQ62" s="62" t="s">
        <v>92</v>
      </c>
      <c r="BR62" s="62" t="s">
        <v>92</v>
      </c>
      <c r="BS62" s="62" t="s">
        <v>92</v>
      </c>
      <c r="BT62" s="62" t="s">
        <v>92</v>
      </c>
      <c r="BU62" s="62" t="s">
        <v>92</v>
      </c>
      <c r="BV62" s="62" t="s">
        <v>92</v>
      </c>
      <c r="BW62" s="62" t="s">
        <v>92</v>
      </c>
      <c r="BX62" s="62" t="s">
        <v>92</v>
      </c>
      <c r="BY62" s="62" t="s">
        <v>92</v>
      </c>
      <c r="BZ62" s="62" t="s">
        <v>92</v>
      </c>
      <c r="CA62" s="62" t="s">
        <v>92</v>
      </c>
      <c r="CB62" s="62" t="s">
        <v>92</v>
      </c>
      <c r="CC62" s="62" t="s">
        <v>92</v>
      </c>
      <c r="CD62" s="62" t="s">
        <v>92</v>
      </c>
      <c r="CE62" s="62" t="s">
        <v>92</v>
      </c>
      <c r="CF62" s="62" t="s">
        <v>92</v>
      </c>
      <c r="CG62" s="62" t="s">
        <v>92</v>
      </c>
      <c r="CH62" s="62" t="s">
        <v>92</v>
      </c>
      <c r="CI62" s="62" t="s">
        <v>92</v>
      </c>
      <c r="CJ62" s="62" t="s">
        <v>92</v>
      </c>
      <c r="CK62" s="62" t="s">
        <v>92</v>
      </c>
      <c r="CL62" s="62" t="s">
        <v>92</v>
      </c>
      <c r="CM62" s="62" t="s">
        <v>92</v>
      </c>
      <c r="CN62" s="62" t="s">
        <v>92</v>
      </c>
      <c r="CO62" s="62" t="s">
        <v>92</v>
      </c>
      <c r="CP62" s="62" t="s">
        <v>92</v>
      </c>
      <c r="CQ62" s="62" t="s">
        <v>92</v>
      </c>
      <c r="CR62" s="62" t="s">
        <v>92</v>
      </c>
      <c r="CS62" s="62" t="s">
        <v>92</v>
      </c>
      <c r="CT62" s="62" t="s">
        <v>92</v>
      </c>
      <c r="CU62" s="62" t="s">
        <v>92</v>
      </c>
      <c r="CV62" s="62" t="s">
        <v>92</v>
      </c>
      <c r="CW62" s="62" t="s">
        <v>92</v>
      </c>
      <c r="CX62" s="62" t="s">
        <v>92</v>
      </c>
      <c r="CY62" s="62" t="s">
        <v>92</v>
      </c>
      <c r="CZ62" s="62" t="s">
        <v>92</v>
      </c>
      <c r="DA62" s="62" t="s">
        <v>92</v>
      </c>
      <c r="DB62" s="62" t="s">
        <v>92</v>
      </c>
      <c r="DC62" s="62" t="s">
        <v>92</v>
      </c>
      <c r="DD62" s="62" t="s">
        <v>92</v>
      </c>
      <c r="DE62" s="62" t="s">
        <v>92</v>
      </c>
      <c r="DF62" s="62" t="s">
        <v>92</v>
      </c>
      <c r="DG62" s="62" t="s">
        <v>92</v>
      </c>
      <c r="DH62" s="62" t="s">
        <v>92</v>
      </c>
      <c r="DI62" s="62" t="s">
        <v>92</v>
      </c>
    </row>
    <row r="63" spans="2:113" x14ac:dyDescent="0.2">
      <c r="B63" s="71" t="s">
        <v>322</v>
      </c>
      <c r="C63" s="72" t="s">
        <v>324</v>
      </c>
      <c r="D63" s="73" t="s">
        <v>80</v>
      </c>
      <c r="E63" s="70">
        <v>0</v>
      </c>
      <c r="F63" s="70"/>
      <c r="G63" s="70">
        <v>1844.4408333333331</v>
      </c>
      <c r="H63" s="70"/>
      <c r="I63" s="70">
        <v>0</v>
      </c>
      <c r="J63" s="70">
        <v>0</v>
      </c>
      <c r="K63" s="70">
        <v>0</v>
      </c>
      <c r="L63" s="70">
        <v>0</v>
      </c>
      <c r="M63" s="70">
        <v>0</v>
      </c>
      <c r="N63" s="70">
        <v>0</v>
      </c>
      <c r="O63" s="70">
        <v>0</v>
      </c>
      <c r="P63" s="70">
        <v>0</v>
      </c>
      <c r="Q63" s="70">
        <v>0</v>
      </c>
      <c r="R63" s="70">
        <v>0</v>
      </c>
      <c r="S63" s="70">
        <v>0</v>
      </c>
      <c r="T63" s="70">
        <v>0</v>
      </c>
      <c r="U63" s="70">
        <v>0</v>
      </c>
      <c r="V63" s="70">
        <v>0</v>
      </c>
      <c r="W63" s="70">
        <v>0</v>
      </c>
      <c r="X63" s="25">
        <f t="shared" si="0"/>
        <v>1844.4408333333331</v>
      </c>
      <c r="Y63" s="240"/>
      <c r="AD63" s="74">
        <v>700</v>
      </c>
      <c r="AE63" s="74">
        <v>718</v>
      </c>
      <c r="AF63" s="70" t="e">
        <f>+SUMIFS(#REF!,#REF!,$AE63)</f>
        <v>#REF!</v>
      </c>
      <c r="AG63" s="70" t="e">
        <f t="shared" si="1"/>
        <v>#REF!</v>
      </c>
      <c r="AI63" s="70" t="e">
        <f>SUMIFS(#REF!,#REF!,$AE63)</f>
        <v>#REF!</v>
      </c>
      <c r="AJ63" s="70" t="e">
        <f t="shared" si="2"/>
        <v>#REF!</v>
      </c>
      <c r="AM63" s="62" t="s">
        <v>92</v>
      </c>
      <c r="AN63" s="62" t="s">
        <v>92</v>
      </c>
      <c r="AO63" s="62" t="s">
        <v>92</v>
      </c>
      <c r="AP63" s="62" t="s">
        <v>92</v>
      </c>
      <c r="AQ63" s="62" t="s">
        <v>92</v>
      </c>
      <c r="AR63" s="62" t="s">
        <v>92</v>
      </c>
      <c r="AS63" s="62" t="s">
        <v>92</v>
      </c>
      <c r="AT63" s="62" t="s">
        <v>92</v>
      </c>
      <c r="AU63" s="62" t="s">
        <v>92</v>
      </c>
      <c r="AV63" s="62" t="s">
        <v>92</v>
      </c>
      <c r="AW63" s="62" t="s">
        <v>92</v>
      </c>
      <c r="AX63" s="62" t="s">
        <v>92</v>
      </c>
      <c r="AY63" s="62" t="s">
        <v>92</v>
      </c>
      <c r="AZ63" s="62" t="s">
        <v>92</v>
      </c>
      <c r="BA63" s="62" t="s">
        <v>92</v>
      </c>
      <c r="BB63" s="62" t="s">
        <v>92</v>
      </c>
      <c r="BC63" s="62" t="s">
        <v>92</v>
      </c>
      <c r="BD63" s="62" t="s">
        <v>92</v>
      </c>
      <c r="BE63" s="62" t="s">
        <v>92</v>
      </c>
      <c r="BF63" s="62" t="s">
        <v>92</v>
      </c>
      <c r="BG63" s="62" t="s">
        <v>92</v>
      </c>
      <c r="BH63" s="62" t="s">
        <v>92</v>
      </c>
      <c r="BI63" s="62" t="s">
        <v>92</v>
      </c>
      <c r="BJ63" s="62" t="s">
        <v>92</v>
      </c>
      <c r="BK63" s="62" t="s">
        <v>92</v>
      </c>
      <c r="BL63" s="62" t="s">
        <v>92</v>
      </c>
      <c r="BM63" s="62" t="s">
        <v>92</v>
      </c>
      <c r="BN63" s="62" t="s">
        <v>92</v>
      </c>
      <c r="BO63" s="62" t="s">
        <v>92</v>
      </c>
      <c r="BP63" s="62" t="s">
        <v>92</v>
      </c>
      <c r="BQ63" s="62" t="s">
        <v>92</v>
      </c>
      <c r="BR63" s="62" t="s">
        <v>92</v>
      </c>
      <c r="BS63" s="62" t="s">
        <v>92</v>
      </c>
      <c r="BT63" s="62" t="s">
        <v>92</v>
      </c>
      <c r="BU63" s="62" t="s">
        <v>92</v>
      </c>
      <c r="BV63" s="62" t="s">
        <v>92</v>
      </c>
      <c r="BW63" s="62" t="s">
        <v>92</v>
      </c>
      <c r="BX63" s="62" t="s">
        <v>92</v>
      </c>
      <c r="BY63" s="62" t="s">
        <v>92</v>
      </c>
      <c r="BZ63" s="62" t="s">
        <v>92</v>
      </c>
      <c r="CA63" s="62" t="s">
        <v>92</v>
      </c>
      <c r="CB63" s="62" t="s">
        <v>92</v>
      </c>
      <c r="CC63" s="62" t="s">
        <v>92</v>
      </c>
      <c r="CD63" s="62" t="s">
        <v>92</v>
      </c>
      <c r="CE63" s="62" t="s">
        <v>92</v>
      </c>
      <c r="CF63" s="62" t="s">
        <v>92</v>
      </c>
      <c r="CG63" s="62" t="s">
        <v>92</v>
      </c>
      <c r="CH63" s="62" t="s">
        <v>92</v>
      </c>
      <c r="CI63" s="62" t="s">
        <v>92</v>
      </c>
      <c r="CJ63" s="62" t="s">
        <v>92</v>
      </c>
      <c r="CK63" s="62" t="s">
        <v>92</v>
      </c>
      <c r="CL63" s="62" t="s">
        <v>92</v>
      </c>
      <c r="CM63" s="62" t="s">
        <v>92</v>
      </c>
      <c r="CN63" s="62" t="s">
        <v>92</v>
      </c>
      <c r="CO63" s="62" t="s">
        <v>92</v>
      </c>
      <c r="CP63" s="62" t="s">
        <v>92</v>
      </c>
      <c r="CQ63" s="62" t="s">
        <v>92</v>
      </c>
      <c r="CR63" s="62" t="s">
        <v>92</v>
      </c>
      <c r="CS63" s="62" t="s">
        <v>92</v>
      </c>
      <c r="CT63" s="62" t="s">
        <v>92</v>
      </c>
      <c r="CU63" s="62" t="s">
        <v>92</v>
      </c>
      <c r="CV63" s="62" t="s">
        <v>92</v>
      </c>
      <c r="CW63" s="62" t="s">
        <v>92</v>
      </c>
      <c r="CX63" s="62" t="s">
        <v>92</v>
      </c>
      <c r="CY63" s="62" t="s">
        <v>92</v>
      </c>
      <c r="CZ63" s="62" t="s">
        <v>92</v>
      </c>
      <c r="DA63" s="62" t="s">
        <v>92</v>
      </c>
      <c r="DB63" s="62" t="s">
        <v>92</v>
      </c>
      <c r="DC63" s="62" t="s">
        <v>92</v>
      </c>
      <c r="DD63" s="62" t="s">
        <v>92</v>
      </c>
      <c r="DE63" s="62" t="s">
        <v>92</v>
      </c>
      <c r="DF63" s="62" t="s">
        <v>92</v>
      </c>
      <c r="DG63" s="62" t="s">
        <v>92</v>
      </c>
      <c r="DH63" s="62" t="s">
        <v>92</v>
      </c>
      <c r="DI63" s="62" t="s">
        <v>92</v>
      </c>
    </row>
    <row r="64" spans="2:113" x14ac:dyDescent="0.2">
      <c r="B64" s="71" t="s">
        <v>325</v>
      </c>
      <c r="C64" s="72" t="s">
        <v>326</v>
      </c>
      <c r="D64" s="73" t="s">
        <v>80</v>
      </c>
      <c r="E64" s="70">
        <v>0</v>
      </c>
      <c r="F64" s="70"/>
      <c r="G64" s="70">
        <v>1021.5593333333334</v>
      </c>
      <c r="H64" s="70"/>
      <c r="I64" s="70">
        <v>0</v>
      </c>
      <c r="J64" s="70">
        <v>0</v>
      </c>
      <c r="K64" s="70">
        <v>0</v>
      </c>
      <c r="L64" s="70">
        <v>0</v>
      </c>
      <c r="M64" s="70">
        <v>0</v>
      </c>
      <c r="N64" s="70">
        <v>0</v>
      </c>
      <c r="O64" s="70">
        <v>0</v>
      </c>
      <c r="P64" s="70">
        <v>0</v>
      </c>
      <c r="Q64" s="70">
        <v>0</v>
      </c>
      <c r="R64" s="70">
        <v>0</v>
      </c>
      <c r="S64" s="70">
        <v>0</v>
      </c>
      <c r="T64" s="70">
        <v>0</v>
      </c>
      <c r="U64" s="70">
        <v>0</v>
      </c>
      <c r="V64" s="70">
        <v>0</v>
      </c>
      <c r="W64" s="70">
        <v>0</v>
      </c>
      <c r="X64" s="25">
        <f t="shared" si="0"/>
        <v>1021.5593333333334</v>
      </c>
      <c r="Y64" s="240"/>
      <c r="AD64" s="74">
        <v>700</v>
      </c>
      <c r="AE64" s="74">
        <v>719</v>
      </c>
      <c r="AF64" s="70" t="e">
        <f>+SUMIFS(#REF!,#REF!,$AE64)</f>
        <v>#REF!</v>
      </c>
      <c r="AG64" s="70" t="e">
        <f t="shared" si="1"/>
        <v>#REF!</v>
      </c>
      <c r="AI64" s="70" t="e">
        <f>SUMIFS(#REF!,#REF!,$AE64)</f>
        <v>#REF!</v>
      </c>
      <c r="AJ64" s="70" t="e">
        <f t="shared" si="2"/>
        <v>#REF!</v>
      </c>
      <c r="AM64" s="62" t="s">
        <v>92</v>
      </c>
      <c r="AN64" s="62" t="s">
        <v>92</v>
      </c>
      <c r="AO64" s="62" t="s">
        <v>92</v>
      </c>
      <c r="AP64" s="62" t="s">
        <v>92</v>
      </c>
      <c r="AQ64" s="62" t="s">
        <v>92</v>
      </c>
      <c r="AR64" s="62" t="s">
        <v>92</v>
      </c>
      <c r="AS64" s="62" t="s">
        <v>92</v>
      </c>
      <c r="AT64" s="62" t="s">
        <v>92</v>
      </c>
      <c r="AU64" s="62" t="s">
        <v>92</v>
      </c>
      <c r="AV64" s="62" t="s">
        <v>92</v>
      </c>
      <c r="AW64" s="62" t="s">
        <v>92</v>
      </c>
      <c r="AX64" s="62" t="s">
        <v>92</v>
      </c>
      <c r="AY64" s="62" t="s">
        <v>92</v>
      </c>
      <c r="AZ64" s="62" t="s">
        <v>92</v>
      </c>
      <c r="BA64" s="62" t="s">
        <v>92</v>
      </c>
      <c r="BB64" s="62" t="s">
        <v>92</v>
      </c>
      <c r="BC64" s="62" t="s">
        <v>92</v>
      </c>
      <c r="BD64" s="62" t="s">
        <v>92</v>
      </c>
      <c r="BE64" s="62" t="s">
        <v>92</v>
      </c>
      <c r="BF64" s="62" t="s">
        <v>92</v>
      </c>
      <c r="BG64" s="62" t="s">
        <v>92</v>
      </c>
      <c r="BH64" s="62" t="s">
        <v>92</v>
      </c>
      <c r="BI64" s="62" t="s">
        <v>92</v>
      </c>
      <c r="BJ64" s="62" t="s">
        <v>92</v>
      </c>
      <c r="BK64" s="62" t="s">
        <v>92</v>
      </c>
      <c r="BL64" s="62" t="s">
        <v>92</v>
      </c>
      <c r="BM64" s="62" t="s">
        <v>92</v>
      </c>
      <c r="BN64" s="62" t="s">
        <v>92</v>
      </c>
      <c r="BO64" s="62" t="s">
        <v>92</v>
      </c>
      <c r="BP64" s="62" t="s">
        <v>92</v>
      </c>
      <c r="BQ64" s="62" t="s">
        <v>92</v>
      </c>
      <c r="BR64" s="62" t="s">
        <v>92</v>
      </c>
      <c r="BS64" s="62" t="s">
        <v>92</v>
      </c>
      <c r="BT64" s="62" t="s">
        <v>92</v>
      </c>
      <c r="BU64" s="62" t="s">
        <v>92</v>
      </c>
      <c r="BV64" s="62" t="s">
        <v>92</v>
      </c>
      <c r="BW64" s="62" t="s">
        <v>92</v>
      </c>
      <c r="BX64" s="62" t="s">
        <v>92</v>
      </c>
      <c r="BY64" s="62" t="s">
        <v>92</v>
      </c>
      <c r="BZ64" s="62" t="s">
        <v>92</v>
      </c>
      <c r="CA64" s="62" t="s">
        <v>92</v>
      </c>
      <c r="CB64" s="62" t="s">
        <v>92</v>
      </c>
      <c r="CC64" s="62" t="s">
        <v>92</v>
      </c>
      <c r="CD64" s="62" t="s">
        <v>92</v>
      </c>
      <c r="CE64" s="62" t="s">
        <v>92</v>
      </c>
      <c r="CF64" s="62" t="s">
        <v>92</v>
      </c>
      <c r="CG64" s="62" t="s">
        <v>92</v>
      </c>
      <c r="CH64" s="62" t="s">
        <v>92</v>
      </c>
      <c r="CI64" s="62" t="s">
        <v>92</v>
      </c>
      <c r="CJ64" s="62" t="s">
        <v>92</v>
      </c>
      <c r="CK64" s="62" t="s">
        <v>92</v>
      </c>
      <c r="CL64" s="62" t="s">
        <v>92</v>
      </c>
      <c r="CM64" s="62" t="s">
        <v>92</v>
      </c>
      <c r="CN64" s="62" t="s">
        <v>92</v>
      </c>
      <c r="CO64" s="62" t="s">
        <v>92</v>
      </c>
      <c r="CP64" s="62" t="s">
        <v>92</v>
      </c>
      <c r="CQ64" s="62" t="s">
        <v>92</v>
      </c>
      <c r="CR64" s="62" t="s">
        <v>92</v>
      </c>
      <c r="CS64" s="62" t="s">
        <v>92</v>
      </c>
      <c r="CT64" s="62" t="s">
        <v>92</v>
      </c>
      <c r="CU64" s="62" t="s">
        <v>92</v>
      </c>
      <c r="CV64" s="62" t="s">
        <v>92</v>
      </c>
      <c r="CW64" s="62" t="s">
        <v>92</v>
      </c>
      <c r="CX64" s="62" t="s">
        <v>92</v>
      </c>
      <c r="CY64" s="62" t="s">
        <v>92</v>
      </c>
      <c r="CZ64" s="62" t="s">
        <v>92</v>
      </c>
      <c r="DA64" s="62" t="s">
        <v>92</v>
      </c>
      <c r="DB64" s="62" t="s">
        <v>92</v>
      </c>
      <c r="DC64" s="62" t="s">
        <v>92</v>
      </c>
      <c r="DD64" s="62" t="s">
        <v>92</v>
      </c>
      <c r="DE64" s="62" t="s">
        <v>92</v>
      </c>
      <c r="DF64" s="62" t="s">
        <v>92</v>
      </c>
      <c r="DG64" s="62" t="s">
        <v>92</v>
      </c>
      <c r="DH64" s="62" t="s">
        <v>92</v>
      </c>
      <c r="DI64" s="62" t="s">
        <v>92</v>
      </c>
    </row>
    <row r="65" spans="2:113" x14ac:dyDescent="0.2">
      <c r="B65" s="71" t="s">
        <v>327</v>
      </c>
      <c r="C65" s="72" t="s">
        <v>328</v>
      </c>
      <c r="D65" s="73" t="s">
        <v>80</v>
      </c>
      <c r="E65" s="70">
        <v>0</v>
      </c>
      <c r="F65" s="70"/>
      <c r="G65" s="70">
        <v>9268.2854444444438</v>
      </c>
      <c r="H65" s="70"/>
      <c r="I65" s="70">
        <v>0</v>
      </c>
      <c r="J65" s="70">
        <v>0</v>
      </c>
      <c r="K65" s="70">
        <v>0</v>
      </c>
      <c r="L65" s="70">
        <v>0</v>
      </c>
      <c r="M65" s="70">
        <v>0</v>
      </c>
      <c r="N65" s="70">
        <v>0</v>
      </c>
      <c r="O65" s="70">
        <v>0</v>
      </c>
      <c r="P65" s="70">
        <v>0</v>
      </c>
      <c r="Q65" s="70">
        <v>0</v>
      </c>
      <c r="R65" s="70">
        <v>0</v>
      </c>
      <c r="S65" s="70">
        <v>0</v>
      </c>
      <c r="T65" s="70">
        <v>0</v>
      </c>
      <c r="U65" s="70">
        <v>0</v>
      </c>
      <c r="V65" s="70">
        <v>0</v>
      </c>
      <c r="W65" s="70">
        <v>0</v>
      </c>
      <c r="X65" s="25">
        <f t="shared" si="0"/>
        <v>9268.2854444444438</v>
      </c>
      <c r="Y65" s="240"/>
      <c r="AD65" s="74">
        <v>700</v>
      </c>
      <c r="AE65" s="74">
        <v>720</v>
      </c>
      <c r="AF65" s="70" t="e">
        <f>+SUMIFS(#REF!,#REF!,$AE65)</f>
        <v>#REF!</v>
      </c>
      <c r="AG65" s="70" t="e">
        <f t="shared" si="1"/>
        <v>#REF!</v>
      </c>
      <c r="AI65" s="70" t="e">
        <f>SUMIFS(#REF!,#REF!,$AE65)</f>
        <v>#REF!</v>
      </c>
      <c r="AJ65" s="70" t="e">
        <f t="shared" si="2"/>
        <v>#REF!</v>
      </c>
      <c r="AM65" s="62" t="s">
        <v>92</v>
      </c>
      <c r="AN65" s="62" t="s">
        <v>92</v>
      </c>
      <c r="AO65" s="62" t="s">
        <v>92</v>
      </c>
      <c r="AP65" s="62" t="s">
        <v>92</v>
      </c>
      <c r="AQ65" s="62" t="s">
        <v>92</v>
      </c>
      <c r="AR65" s="62" t="s">
        <v>92</v>
      </c>
      <c r="AS65" s="62" t="s">
        <v>92</v>
      </c>
      <c r="AT65" s="62" t="s">
        <v>92</v>
      </c>
      <c r="AU65" s="62" t="s">
        <v>92</v>
      </c>
      <c r="AV65" s="62" t="s">
        <v>92</v>
      </c>
      <c r="AW65" s="62" t="s">
        <v>92</v>
      </c>
      <c r="AX65" s="62" t="s">
        <v>92</v>
      </c>
      <c r="AY65" s="62" t="s">
        <v>92</v>
      </c>
      <c r="AZ65" s="62" t="s">
        <v>92</v>
      </c>
      <c r="BA65" s="62" t="s">
        <v>92</v>
      </c>
      <c r="BB65" s="62" t="s">
        <v>92</v>
      </c>
      <c r="BC65" s="62" t="s">
        <v>92</v>
      </c>
      <c r="BD65" s="62" t="s">
        <v>92</v>
      </c>
      <c r="BE65" s="62" t="s">
        <v>92</v>
      </c>
      <c r="BF65" s="62" t="s">
        <v>92</v>
      </c>
      <c r="BG65" s="62" t="s">
        <v>92</v>
      </c>
      <c r="BH65" s="62" t="s">
        <v>92</v>
      </c>
      <c r="BI65" s="62" t="s">
        <v>92</v>
      </c>
      <c r="BJ65" s="62" t="s">
        <v>92</v>
      </c>
      <c r="BK65" s="62" t="s">
        <v>92</v>
      </c>
      <c r="BL65" s="62" t="s">
        <v>92</v>
      </c>
      <c r="BM65" s="62" t="s">
        <v>92</v>
      </c>
      <c r="BN65" s="62" t="s">
        <v>92</v>
      </c>
      <c r="BO65" s="62" t="s">
        <v>92</v>
      </c>
      <c r="BP65" s="62" t="s">
        <v>92</v>
      </c>
      <c r="BQ65" s="62" t="s">
        <v>92</v>
      </c>
      <c r="BR65" s="62" t="s">
        <v>92</v>
      </c>
      <c r="BS65" s="62" t="s">
        <v>92</v>
      </c>
      <c r="BT65" s="62" t="s">
        <v>92</v>
      </c>
      <c r="BU65" s="62" t="s">
        <v>92</v>
      </c>
      <c r="BV65" s="62" t="s">
        <v>92</v>
      </c>
      <c r="BW65" s="62" t="s">
        <v>92</v>
      </c>
      <c r="BX65" s="62" t="s">
        <v>92</v>
      </c>
      <c r="BY65" s="62" t="s">
        <v>92</v>
      </c>
      <c r="BZ65" s="62" t="s">
        <v>92</v>
      </c>
      <c r="CA65" s="62" t="s">
        <v>92</v>
      </c>
      <c r="CB65" s="62" t="s">
        <v>92</v>
      </c>
      <c r="CC65" s="62" t="s">
        <v>92</v>
      </c>
      <c r="CD65" s="62" t="s">
        <v>92</v>
      </c>
      <c r="CE65" s="62" t="s">
        <v>92</v>
      </c>
      <c r="CF65" s="62" t="s">
        <v>92</v>
      </c>
      <c r="CG65" s="62" t="s">
        <v>92</v>
      </c>
      <c r="CH65" s="62" t="s">
        <v>92</v>
      </c>
      <c r="CI65" s="62" t="s">
        <v>92</v>
      </c>
      <c r="CJ65" s="62" t="s">
        <v>92</v>
      </c>
      <c r="CK65" s="62" t="s">
        <v>92</v>
      </c>
      <c r="CL65" s="62" t="s">
        <v>92</v>
      </c>
      <c r="CM65" s="62" t="s">
        <v>92</v>
      </c>
      <c r="CN65" s="62" t="s">
        <v>92</v>
      </c>
      <c r="CO65" s="62" t="s">
        <v>92</v>
      </c>
      <c r="CP65" s="62" t="s">
        <v>92</v>
      </c>
      <c r="CQ65" s="62" t="s">
        <v>92</v>
      </c>
      <c r="CR65" s="62" t="s">
        <v>92</v>
      </c>
      <c r="CS65" s="62" t="s">
        <v>92</v>
      </c>
      <c r="CT65" s="62" t="s">
        <v>92</v>
      </c>
      <c r="CU65" s="62" t="s">
        <v>92</v>
      </c>
      <c r="CV65" s="62" t="s">
        <v>92</v>
      </c>
      <c r="CW65" s="62" t="s">
        <v>92</v>
      </c>
      <c r="CX65" s="62" t="s">
        <v>92</v>
      </c>
      <c r="CY65" s="62" t="s">
        <v>92</v>
      </c>
      <c r="CZ65" s="62" t="s">
        <v>92</v>
      </c>
      <c r="DA65" s="62" t="s">
        <v>92</v>
      </c>
      <c r="DB65" s="62" t="s">
        <v>92</v>
      </c>
      <c r="DC65" s="62" t="s">
        <v>92</v>
      </c>
      <c r="DD65" s="62" t="s">
        <v>92</v>
      </c>
      <c r="DE65" s="62" t="s">
        <v>92</v>
      </c>
      <c r="DF65" s="62" t="s">
        <v>92</v>
      </c>
      <c r="DG65" s="62" t="s">
        <v>92</v>
      </c>
      <c r="DH65" s="62" t="s">
        <v>92</v>
      </c>
      <c r="DI65" s="62" t="s">
        <v>92</v>
      </c>
    </row>
    <row r="66" spans="2:113" x14ac:dyDescent="0.2">
      <c r="B66" s="71" t="s">
        <v>329</v>
      </c>
      <c r="C66" s="72" t="s">
        <v>330</v>
      </c>
      <c r="D66" s="73" t="s">
        <v>80</v>
      </c>
      <c r="E66" s="70">
        <v>0</v>
      </c>
      <c r="F66" s="70"/>
      <c r="G66" s="70">
        <v>10273.013214285715</v>
      </c>
      <c r="H66" s="70"/>
      <c r="I66" s="70">
        <v>0</v>
      </c>
      <c r="J66" s="70">
        <v>0</v>
      </c>
      <c r="K66" s="70">
        <v>0</v>
      </c>
      <c r="L66" s="70">
        <v>0</v>
      </c>
      <c r="M66" s="70">
        <v>0</v>
      </c>
      <c r="N66" s="70">
        <v>0</v>
      </c>
      <c r="O66" s="70">
        <v>0</v>
      </c>
      <c r="P66" s="70">
        <v>0</v>
      </c>
      <c r="Q66" s="70">
        <v>0</v>
      </c>
      <c r="R66" s="70">
        <v>0</v>
      </c>
      <c r="S66" s="70">
        <v>0</v>
      </c>
      <c r="T66" s="70">
        <v>0</v>
      </c>
      <c r="U66" s="70">
        <v>0</v>
      </c>
      <c r="V66" s="70">
        <v>0</v>
      </c>
      <c r="W66" s="70">
        <v>0</v>
      </c>
      <c r="X66" s="25">
        <f t="shared" si="0"/>
        <v>10273.013214285715</v>
      </c>
      <c r="Y66" s="240"/>
      <c r="AD66" s="74">
        <v>700</v>
      </c>
      <c r="AE66" s="74">
        <v>721</v>
      </c>
      <c r="AF66" s="70" t="e">
        <f>+SUMIFS(#REF!,#REF!,$AE66)</f>
        <v>#REF!</v>
      </c>
      <c r="AG66" s="70" t="e">
        <f t="shared" si="1"/>
        <v>#REF!</v>
      </c>
      <c r="AI66" s="70" t="e">
        <f>SUMIFS(#REF!,#REF!,$AE66)</f>
        <v>#REF!</v>
      </c>
      <c r="AJ66" s="70" t="e">
        <f t="shared" si="2"/>
        <v>#REF!</v>
      </c>
      <c r="AM66" s="62" t="s">
        <v>92</v>
      </c>
      <c r="AN66" s="62" t="s">
        <v>92</v>
      </c>
      <c r="AO66" s="62" t="s">
        <v>92</v>
      </c>
      <c r="AP66" s="62" t="s">
        <v>92</v>
      </c>
      <c r="AQ66" s="62" t="s">
        <v>92</v>
      </c>
      <c r="AR66" s="62" t="s">
        <v>92</v>
      </c>
      <c r="AS66" s="62" t="s">
        <v>92</v>
      </c>
      <c r="AT66" s="62" t="s">
        <v>92</v>
      </c>
      <c r="AU66" s="62" t="s">
        <v>92</v>
      </c>
      <c r="AV66" s="62" t="s">
        <v>92</v>
      </c>
      <c r="AW66" s="62" t="s">
        <v>92</v>
      </c>
      <c r="AX66" s="62" t="s">
        <v>92</v>
      </c>
      <c r="AY66" s="62" t="s">
        <v>92</v>
      </c>
      <c r="AZ66" s="62" t="s">
        <v>92</v>
      </c>
      <c r="BA66" s="62" t="s">
        <v>92</v>
      </c>
      <c r="BB66" s="62" t="s">
        <v>92</v>
      </c>
      <c r="BC66" s="62" t="s">
        <v>92</v>
      </c>
      <c r="BD66" s="62" t="s">
        <v>92</v>
      </c>
      <c r="BE66" s="62" t="s">
        <v>92</v>
      </c>
      <c r="BF66" s="62" t="s">
        <v>92</v>
      </c>
      <c r="BG66" s="62" t="s">
        <v>92</v>
      </c>
      <c r="BH66" s="62" t="s">
        <v>92</v>
      </c>
      <c r="BI66" s="62" t="s">
        <v>92</v>
      </c>
      <c r="BJ66" s="62" t="s">
        <v>92</v>
      </c>
      <c r="BK66" s="62" t="s">
        <v>92</v>
      </c>
      <c r="BL66" s="62" t="s">
        <v>92</v>
      </c>
      <c r="BM66" s="62" t="s">
        <v>92</v>
      </c>
      <c r="BN66" s="62" t="s">
        <v>92</v>
      </c>
      <c r="BO66" s="62" t="s">
        <v>92</v>
      </c>
      <c r="BP66" s="62" t="s">
        <v>92</v>
      </c>
      <c r="BQ66" s="62" t="s">
        <v>92</v>
      </c>
      <c r="BR66" s="62" t="s">
        <v>92</v>
      </c>
      <c r="BS66" s="62" t="s">
        <v>92</v>
      </c>
      <c r="BT66" s="62" t="s">
        <v>92</v>
      </c>
      <c r="BU66" s="62" t="s">
        <v>92</v>
      </c>
      <c r="BV66" s="62" t="s">
        <v>92</v>
      </c>
      <c r="BW66" s="62" t="s">
        <v>92</v>
      </c>
      <c r="BX66" s="62" t="s">
        <v>92</v>
      </c>
      <c r="BY66" s="62" t="s">
        <v>92</v>
      </c>
      <c r="BZ66" s="62" t="s">
        <v>92</v>
      </c>
      <c r="CA66" s="62" t="s">
        <v>92</v>
      </c>
      <c r="CB66" s="62" t="s">
        <v>92</v>
      </c>
      <c r="CC66" s="62" t="s">
        <v>92</v>
      </c>
      <c r="CD66" s="62" t="s">
        <v>92</v>
      </c>
      <c r="CE66" s="62" t="s">
        <v>92</v>
      </c>
      <c r="CF66" s="62" t="s">
        <v>92</v>
      </c>
      <c r="CG66" s="62" t="s">
        <v>92</v>
      </c>
      <c r="CH66" s="62" t="s">
        <v>92</v>
      </c>
      <c r="CI66" s="62" t="s">
        <v>92</v>
      </c>
      <c r="CJ66" s="62" t="s">
        <v>92</v>
      </c>
      <c r="CK66" s="62" t="s">
        <v>92</v>
      </c>
      <c r="CL66" s="62" t="s">
        <v>92</v>
      </c>
      <c r="CM66" s="62" t="s">
        <v>92</v>
      </c>
      <c r="CN66" s="62" t="s">
        <v>92</v>
      </c>
      <c r="CO66" s="62" t="s">
        <v>92</v>
      </c>
      <c r="CP66" s="62" t="s">
        <v>92</v>
      </c>
      <c r="CQ66" s="62" t="s">
        <v>92</v>
      </c>
      <c r="CR66" s="62" t="s">
        <v>92</v>
      </c>
      <c r="CS66" s="62" t="s">
        <v>92</v>
      </c>
      <c r="CT66" s="62" t="s">
        <v>92</v>
      </c>
      <c r="CU66" s="62" t="s">
        <v>92</v>
      </c>
      <c r="CV66" s="62" t="s">
        <v>92</v>
      </c>
      <c r="CW66" s="62" t="s">
        <v>92</v>
      </c>
      <c r="CX66" s="62" t="s">
        <v>92</v>
      </c>
      <c r="CY66" s="62" t="s">
        <v>92</v>
      </c>
      <c r="CZ66" s="62" t="s">
        <v>92</v>
      </c>
      <c r="DA66" s="62" t="s">
        <v>92</v>
      </c>
      <c r="DB66" s="62" t="s">
        <v>92</v>
      </c>
      <c r="DC66" s="62" t="s">
        <v>92</v>
      </c>
      <c r="DD66" s="62" t="s">
        <v>92</v>
      </c>
      <c r="DE66" s="62" t="s">
        <v>92</v>
      </c>
      <c r="DF66" s="62" t="s">
        <v>92</v>
      </c>
      <c r="DG66" s="62" t="s">
        <v>92</v>
      </c>
      <c r="DH66" s="62" t="s">
        <v>92</v>
      </c>
      <c r="DI66" s="62" t="s">
        <v>92</v>
      </c>
    </row>
    <row r="67" spans="2:113" x14ac:dyDescent="0.2">
      <c r="B67" s="71" t="s">
        <v>331</v>
      </c>
      <c r="C67" s="72" t="s">
        <v>332</v>
      </c>
      <c r="D67" s="73" t="s">
        <v>80</v>
      </c>
      <c r="E67" s="70">
        <v>0</v>
      </c>
      <c r="F67" s="70"/>
      <c r="G67" s="70">
        <v>0</v>
      </c>
      <c r="H67" s="70"/>
      <c r="I67" s="70">
        <v>0</v>
      </c>
      <c r="J67" s="70">
        <v>0</v>
      </c>
      <c r="K67" s="70">
        <v>0</v>
      </c>
      <c r="L67" s="70">
        <v>0</v>
      </c>
      <c r="M67" s="70">
        <v>0</v>
      </c>
      <c r="N67" s="70">
        <v>0</v>
      </c>
      <c r="O67" s="70">
        <v>0</v>
      </c>
      <c r="P67" s="70">
        <v>0</v>
      </c>
      <c r="Q67" s="70">
        <v>0</v>
      </c>
      <c r="R67" s="70">
        <v>0</v>
      </c>
      <c r="S67" s="70">
        <v>0</v>
      </c>
      <c r="T67" s="70">
        <v>0</v>
      </c>
      <c r="U67" s="70">
        <v>0</v>
      </c>
      <c r="V67" s="70">
        <v>0</v>
      </c>
      <c r="W67" s="70">
        <v>0</v>
      </c>
      <c r="X67" s="25">
        <f t="shared" si="0"/>
        <v>0</v>
      </c>
      <c r="Y67" s="240"/>
      <c r="AD67" s="74">
        <v>700</v>
      </c>
      <c r="AE67" s="74">
        <v>722</v>
      </c>
      <c r="AF67" s="70" t="e">
        <f>+SUMIFS(#REF!,#REF!,$AE67)</f>
        <v>#REF!</v>
      </c>
      <c r="AG67" s="70" t="e">
        <f t="shared" si="1"/>
        <v>#REF!</v>
      </c>
      <c r="AI67" s="70" t="e">
        <f>SUMIFS(#REF!,#REF!,$AE67)</f>
        <v>#REF!</v>
      </c>
      <c r="AJ67" s="70" t="e">
        <f t="shared" si="2"/>
        <v>#REF!</v>
      </c>
      <c r="AM67" s="62" t="s">
        <v>92</v>
      </c>
      <c r="AN67" s="62" t="s">
        <v>92</v>
      </c>
      <c r="AO67" s="62" t="s">
        <v>92</v>
      </c>
      <c r="AP67" s="62" t="s">
        <v>92</v>
      </c>
      <c r="AQ67" s="62" t="s">
        <v>92</v>
      </c>
      <c r="AR67" s="62" t="s">
        <v>92</v>
      </c>
      <c r="AS67" s="62" t="s">
        <v>92</v>
      </c>
      <c r="AT67" s="62" t="s">
        <v>92</v>
      </c>
      <c r="AU67" s="62" t="s">
        <v>92</v>
      </c>
      <c r="AV67" s="62" t="s">
        <v>92</v>
      </c>
      <c r="AW67" s="62" t="s">
        <v>92</v>
      </c>
      <c r="AX67" s="62" t="s">
        <v>92</v>
      </c>
      <c r="AY67" s="62" t="s">
        <v>92</v>
      </c>
      <c r="AZ67" s="62" t="s">
        <v>92</v>
      </c>
      <c r="BA67" s="62" t="s">
        <v>92</v>
      </c>
      <c r="BB67" s="62" t="s">
        <v>92</v>
      </c>
      <c r="BC67" s="62" t="s">
        <v>92</v>
      </c>
      <c r="BD67" s="62" t="s">
        <v>92</v>
      </c>
      <c r="BE67" s="62" t="s">
        <v>92</v>
      </c>
      <c r="BF67" s="62" t="s">
        <v>92</v>
      </c>
      <c r="BG67" s="62" t="s">
        <v>92</v>
      </c>
      <c r="BH67" s="62" t="s">
        <v>92</v>
      </c>
      <c r="BI67" s="62" t="s">
        <v>92</v>
      </c>
      <c r="BJ67" s="62" t="s">
        <v>92</v>
      </c>
      <c r="BK67" s="62" t="s">
        <v>92</v>
      </c>
      <c r="BL67" s="62" t="s">
        <v>92</v>
      </c>
      <c r="BM67" s="62" t="s">
        <v>92</v>
      </c>
      <c r="BN67" s="62" t="s">
        <v>92</v>
      </c>
      <c r="BO67" s="62" t="s">
        <v>92</v>
      </c>
      <c r="BP67" s="62" t="s">
        <v>92</v>
      </c>
      <c r="BQ67" s="62" t="s">
        <v>92</v>
      </c>
      <c r="BR67" s="62" t="s">
        <v>92</v>
      </c>
      <c r="BS67" s="62" t="s">
        <v>92</v>
      </c>
      <c r="BT67" s="62" t="s">
        <v>92</v>
      </c>
      <c r="BU67" s="62" t="s">
        <v>92</v>
      </c>
      <c r="BV67" s="62" t="s">
        <v>92</v>
      </c>
      <c r="BW67" s="62" t="s">
        <v>92</v>
      </c>
      <c r="BX67" s="62" t="s">
        <v>92</v>
      </c>
      <c r="BY67" s="62" t="s">
        <v>92</v>
      </c>
      <c r="BZ67" s="62" t="s">
        <v>92</v>
      </c>
      <c r="CA67" s="62" t="s">
        <v>92</v>
      </c>
      <c r="CB67" s="62" t="s">
        <v>92</v>
      </c>
      <c r="CC67" s="62" t="s">
        <v>92</v>
      </c>
      <c r="CD67" s="62" t="s">
        <v>92</v>
      </c>
      <c r="CE67" s="62" t="s">
        <v>92</v>
      </c>
      <c r="CF67" s="62" t="s">
        <v>92</v>
      </c>
      <c r="CG67" s="62" t="s">
        <v>92</v>
      </c>
      <c r="CH67" s="62" t="s">
        <v>92</v>
      </c>
      <c r="CI67" s="62" t="s">
        <v>92</v>
      </c>
      <c r="CJ67" s="62" t="s">
        <v>92</v>
      </c>
      <c r="CK67" s="62" t="s">
        <v>92</v>
      </c>
      <c r="CL67" s="62" t="s">
        <v>92</v>
      </c>
      <c r="CM67" s="62" t="s">
        <v>92</v>
      </c>
      <c r="CN67" s="62" t="s">
        <v>92</v>
      </c>
      <c r="CO67" s="62" t="s">
        <v>92</v>
      </c>
      <c r="CP67" s="62" t="s">
        <v>92</v>
      </c>
      <c r="CQ67" s="62" t="s">
        <v>92</v>
      </c>
      <c r="CR67" s="62" t="s">
        <v>92</v>
      </c>
      <c r="CS67" s="62" t="s">
        <v>92</v>
      </c>
      <c r="CT67" s="62" t="s">
        <v>92</v>
      </c>
      <c r="CU67" s="62" t="s">
        <v>92</v>
      </c>
      <c r="CV67" s="62" t="s">
        <v>92</v>
      </c>
      <c r="CW67" s="62" t="s">
        <v>92</v>
      </c>
      <c r="CX67" s="62" t="s">
        <v>92</v>
      </c>
      <c r="CY67" s="62" t="s">
        <v>92</v>
      </c>
      <c r="CZ67" s="62" t="s">
        <v>92</v>
      </c>
      <c r="DA67" s="62" t="s">
        <v>92</v>
      </c>
      <c r="DB67" s="62" t="s">
        <v>92</v>
      </c>
      <c r="DC67" s="62" t="s">
        <v>92</v>
      </c>
      <c r="DD67" s="62" t="s">
        <v>92</v>
      </c>
      <c r="DE67" s="62" t="s">
        <v>92</v>
      </c>
      <c r="DF67" s="62" t="s">
        <v>92</v>
      </c>
      <c r="DG67" s="62" t="s">
        <v>92</v>
      </c>
      <c r="DH67" s="62" t="s">
        <v>92</v>
      </c>
      <c r="DI67" s="62" t="s">
        <v>92</v>
      </c>
    </row>
    <row r="68" spans="2:113" x14ac:dyDescent="0.2">
      <c r="B68" s="71" t="s">
        <v>333</v>
      </c>
      <c r="C68" s="72" t="s">
        <v>334</v>
      </c>
      <c r="D68" s="73" t="s">
        <v>80</v>
      </c>
      <c r="E68" s="70">
        <v>0</v>
      </c>
      <c r="F68" s="70"/>
      <c r="G68" s="70">
        <v>0</v>
      </c>
      <c r="H68" s="70"/>
      <c r="I68" s="70">
        <v>0</v>
      </c>
      <c r="J68" s="70">
        <v>0</v>
      </c>
      <c r="K68" s="70">
        <v>0</v>
      </c>
      <c r="L68" s="70">
        <v>0</v>
      </c>
      <c r="M68" s="70">
        <v>0</v>
      </c>
      <c r="N68" s="70">
        <v>0</v>
      </c>
      <c r="O68" s="70">
        <v>0</v>
      </c>
      <c r="P68" s="70">
        <v>0</v>
      </c>
      <c r="Q68" s="70">
        <v>0</v>
      </c>
      <c r="R68" s="70">
        <v>0</v>
      </c>
      <c r="S68" s="70">
        <v>0</v>
      </c>
      <c r="T68" s="70">
        <v>0</v>
      </c>
      <c r="U68" s="70">
        <v>0</v>
      </c>
      <c r="V68" s="70">
        <v>0</v>
      </c>
      <c r="W68" s="70">
        <v>0</v>
      </c>
      <c r="X68" s="25">
        <f t="shared" si="0"/>
        <v>0</v>
      </c>
      <c r="Y68" s="240"/>
      <c r="AD68" s="74">
        <v>700</v>
      </c>
      <c r="AE68" s="74">
        <v>723</v>
      </c>
      <c r="AF68" s="70" t="e">
        <f>+SUMIFS(#REF!,#REF!,$AE68)</f>
        <v>#REF!</v>
      </c>
      <c r="AG68" s="70" t="e">
        <f t="shared" si="1"/>
        <v>#REF!</v>
      </c>
      <c r="AI68" s="70" t="e">
        <f>SUMIFS(#REF!,#REF!,$AE68)</f>
        <v>#REF!</v>
      </c>
      <c r="AJ68" s="70" t="e">
        <f t="shared" si="2"/>
        <v>#REF!</v>
      </c>
      <c r="AM68" s="62" t="s">
        <v>92</v>
      </c>
      <c r="AN68" s="62" t="s">
        <v>92</v>
      </c>
      <c r="AO68" s="62" t="s">
        <v>92</v>
      </c>
      <c r="AP68" s="62" t="s">
        <v>92</v>
      </c>
      <c r="AQ68" s="62" t="s">
        <v>92</v>
      </c>
      <c r="AR68" s="62" t="s">
        <v>92</v>
      </c>
      <c r="AS68" s="62" t="s">
        <v>92</v>
      </c>
      <c r="AT68" s="62" t="s">
        <v>92</v>
      </c>
      <c r="AU68" s="62" t="s">
        <v>92</v>
      </c>
      <c r="AV68" s="62" t="s">
        <v>92</v>
      </c>
      <c r="AW68" s="62" t="s">
        <v>92</v>
      </c>
      <c r="AX68" s="62" t="s">
        <v>92</v>
      </c>
      <c r="AY68" s="62" t="s">
        <v>92</v>
      </c>
      <c r="AZ68" s="62" t="s">
        <v>92</v>
      </c>
      <c r="BA68" s="62" t="s">
        <v>92</v>
      </c>
      <c r="BB68" s="62" t="s">
        <v>92</v>
      </c>
      <c r="BC68" s="62" t="s">
        <v>92</v>
      </c>
      <c r="BD68" s="62" t="s">
        <v>92</v>
      </c>
      <c r="BE68" s="62" t="s">
        <v>92</v>
      </c>
      <c r="BF68" s="62" t="s">
        <v>92</v>
      </c>
      <c r="BG68" s="62" t="s">
        <v>92</v>
      </c>
      <c r="BH68" s="62" t="s">
        <v>92</v>
      </c>
      <c r="BI68" s="62" t="s">
        <v>92</v>
      </c>
      <c r="BJ68" s="62" t="s">
        <v>92</v>
      </c>
      <c r="BK68" s="62" t="s">
        <v>92</v>
      </c>
      <c r="BL68" s="62" t="s">
        <v>92</v>
      </c>
      <c r="BM68" s="62" t="s">
        <v>92</v>
      </c>
      <c r="BN68" s="62" t="s">
        <v>92</v>
      </c>
      <c r="BO68" s="62" t="s">
        <v>92</v>
      </c>
      <c r="BP68" s="62" t="s">
        <v>92</v>
      </c>
      <c r="BQ68" s="62" t="s">
        <v>92</v>
      </c>
      <c r="BR68" s="62" t="s">
        <v>92</v>
      </c>
      <c r="BS68" s="62" t="s">
        <v>92</v>
      </c>
      <c r="BT68" s="62" t="s">
        <v>92</v>
      </c>
      <c r="BU68" s="62" t="s">
        <v>92</v>
      </c>
      <c r="BV68" s="62" t="s">
        <v>92</v>
      </c>
      <c r="BW68" s="62" t="s">
        <v>92</v>
      </c>
      <c r="BX68" s="62" t="s">
        <v>92</v>
      </c>
      <c r="BY68" s="62" t="s">
        <v>92</v>
      </c>
      <c r="BZ68" s="62" t="s">
        <v>92</v>
      </c>
      <c r="CA68" s="62" t="s">
        <v>92</v>
      </c>
      <c r="CB68" s="62" t="s">
        <v>92</v>
      </c>
      <c r="CC68" s="62" t="s">
        <v>92</v>
      </c>
      <c r="CD68" s="62" t="s">
        <v>92</v>
      </c>
      <c r="CE68" s="62" t="s">
        <v>92</v>
      </c>
      <c r="CF68" s="62" t="s">
        <v>92</v>
      </c>
      <c r="CG68" s="62" t="s">
        <v>92</v>
      </c>
      <c r="CH68" s="62" t="s">
        <v>92</v>
      </c>
      <c r="CI68" s="62" t="s">
        <v>92</v>
      </c>
      <c r="CJ68" s="62" t="s">
        <v>92</v>
      </c>
      <c r="CK68" s="62" t="s">
        <v>92</v>
      </c>
      <c r="CL68" s="62" t="s">
        <v>92</v>
      </c>
      <c r="CM68" s="62" t="s">
        <v>92</v>
      </c>
      <c r="CN68" s="62" t="s">
        <v>92</v>
      </c>
      <c r="CO68" s="62" t="s">
        <v>92</v>
      </c>
      <c r="CP68" s="62" t="s">
        <v>92</v>
      </c>
      <c r="CQ68" s="62" t="s">
        <v>92</v>
      </c>
      <c r="CR68" s="62" t="s">
        <v>92</v>
      </c>
      <c r="CS68" s="62" t="s">
        <v>92</v>
      </c>
      <c r="CT68" s="62" t="s">
        <v>92</v>
      </c>
      <c r="CU68" s="62" t="s">
        <v>92</v>
      </c>
      <c r="CV68" s="62" t="s">
        <v>92</v>
      </c>
      <c r="CW68" s="62" t="s">
        <v>92</v>
      </c>
      <c r="CX68" s="62" t="s">
        <v>92</v>
      </c>
      <c r="CY68" s="62" t="s">
        <v>92</v>
      </c>
      <c r="CZ68" s="62" t="s">
        <v>92</v>
      </c>
      <c r="DA68" s="62" t="s">
        <v>92</v>
      </c>
      <c r="DB68" s="62" t="s">
        <v>92</v>
      </c>
      <c r="DC68" s="62" t="s">
        <v>92</v>
      </c>
      <c r="DD68" s="62" t="s">
        <v>92</v>
      </c>
      <c r="DE68" s="62" t="s">
        <v>92</v>
      </c>
      <c r="DF68" s="62" t="s">
        <v>92</v>
      </c>
      <c r="DG68" s="62" t="s">
        <v>92</v>
      </c>
      <c r="DH68" s="62" t="s">
        <v>92</v>
      </c>
      <c r="DI68" s="62" t="s">
        <v>92</v>
      </c>
    </row>
    <row r="69" spans="2:113" x14ac:dyDescent="0.2">
      <c r="B69" s="71" t="s">
        <v>335</v>
      </c>
      <c r="C69" s="72" t="s">
        <v>336</v>
      </c>
      <c r="D69" s="73" t="s">
        <v>80</v>
      </c>
      <c r="E69" s="70">
        <v>0</v>
      </c>
      <c r="F69" s="70"/>
      <c r="G69" s="70">
        <v>11652.859761904761</v>
      </c>
      <c r="H69" s="70"/>
      <c r="I69" s="70">
        <v>0</v>
      </c>
      <c r="J69" s="70">
        <v>0</v>
      </c>
      <c r="K69" s="70">
        <v>0</v>
      </c>
      <c r="L69" s="70">
        <v>0</v>
      </c>
      <c r="M69" s="70">
        <v>0</v>
      </c>
      <c r="N69" s="70">
        <v>0</v>
      </c>
      <c r="O69" s="70">
        <v>0</v>
      </c>
      <c r="P69" s="70">
        <v>0</v>
      </c>
      <c r="Q69" s="70">
        <v>0</v>
      </c>
      <c r="R69" s="70">
        <v>0</v>
      </c>
      <c r="S69" s="70">
        <v>0</v>
      </c>
      <c r="T69" s="70">
        <v>0</v>
      </c>
      <c r="U69" s="70">
        <v>0</v>
      </c>
      <c r="V69" s="70">
        <v>0</v>
      </c>
      <c r="W69" s="70">
        <v>0</v>
      </c>
      <c r="X69" s="25">
        <f t="shared" si="0"/>
        <v>11652.859761904761</v>
      </c>
      <c r="Y69" s="240"/>
      <c r="AD69" s="74">
        <v>700</v>
      </c>
      <c r="AE69" s="74">
        <v>724</v>
      </c>
      <c r="AF69" s="70" t="e">
        <f>+SUMIFS(#REF!,#REF!,$AE69)</f>
        <v>#REF!</v>
      </c>
      <c r="AG69" s="70" t="e">
        <f t="shared" si="1"/>
        <v>#REF!</v>
      </c>
      <c r="AI69" s="70" t="e">
        <f>SUMIFS(#REF!,#REF!,$AE69)</f>
        <v>#REF!</v>
      </c>
      <c r="AJ69" s="70" t="e">
        <f t="shared" si="2"/>
        <v>#REF!</v>
      </c>
      <c r="AM69" s="62" t="s">
        <v>92</v>
      </c>
      <c r="AN69" s="62" t="s">
        <v>92</v>
      </c>
      <c r="AO69" s="62" t="s">
        <v>92</v>
      </c>
      <c r="AP69" s="62" t="s">
        <v>92</v>
      </c>
      <c r="AQ69" s="62" t="s">
        <v>92</v>
      </c>
      <c r="AR69" s="62" t="s">
        <v>92</v>
      </c>
      <c r="AS69" s="62" t="s">
        <v>92</v>
      </c>
      <c r="AT69" s="62" t="s">
        <v>92</v>
      </c>
      <c r="AU69" s="62" t="s">
        <v>92</v>
      </c>
      <c r="AV69" s="62" t="s">
        <v>92</v>
      </c>
      <c r="AW69" s="62" t="s">
        <v>92</v>
      </c>
      <c r="AX69" s="62" t="s">
        <v>92</v>
      </c>
      <c r="AY69" s="62" t="s">
        <v>92</v>
      </c>
      <c r="AZ69" s="62" t="s">
        <v>92</v>
      </c>
      <c r="BA69" s="62" t="s">
        <v>92</v>
      </c>
      <c r="BB69" s="62" t="s">
        <v>92</v>
      </c>
      <c r="BC69" s="62" t="s">
        <v>92</v>
      </c>
      <c r="BD69" s="62" t="s">
        <v>92</v>
      </c>
      <c r="BE69" s="62" t="s">
        <v>92</v>
      </c>
      <c r="BF69" s="62" t="s">
        <v>92</v>
      </c>
      <c r="BG69" s="62" t="s">
        <v>92</v>
      </c>
      <c r="BH69" s="62" t="s">
        <v>92</v>
      </c>
      <c r="BI69" s="62" t="s">
        <v>92</v>
      </c>
      <c r="BJ69" s="62" t="s">
        <v>92</v>
      </c>
      <c r="BK69" s="62" t="s">
        <v>92</v>
      </c>
      <c r="BL69" s="62" t="s">
        <v>92</v>
      </c>
      <c r="BM69" s="62" t="s">
        <v>92</v>
      </c>
      <c r="BN69" s="62" t="s">
        <v>92</v>
      </c>
      <c r="BO69" s="62" t="s">
        <v>92</v>
      </c>
      <c r="BP69" s="62" t="s">
        <v>92</v>
      </c>
      <c r="BQ69" s="62" t="s">
        <v>92</v>
      </c>
      <c r="BR69" s="62" t="s">
        <v>92</v>
      </c>
      <c r="BS69" s="62" t="s">
        <v>92</v>
      </c>
      <c r="BT69" s="62" t="s">
        <v>92</v>
      </c>
      <c r="BU69" s="62" t="s">
        <v>92</v>
      </c>
      <c r="BV69" s="62" t="s">
        <v>92</v>
      </c>
      <c r="BW69" s="62" t="s">
        <v>92</v>
      </c>
      <c r="BX69" s="62" t="s">
        <v>92</v>
      </c>
      <c r="BY69" s="62" t="s">
        <v>92</v>
      </c>
      <c r="BZ69" s="62" t="s">
        <v>92</v>
      </c>
      <c r="CA69" s="62" t="s">
        <v>92</v>
      </c>
      <c r="CB69" s="62" t="s">
        <v>92</v>
      </c>
      <c r="CC69" s="62" t="s">
        <v>92</v>
      </c>
      <c r="CD69" s="62" t="s">
        <v>92</v>
      </c>
      <c r="CE69" s="62" t="s">
        <v>92</v>
      </c>
      <c r="CF69" s="62" t="s">
        <v>92</v>
      </c>
      <c r="CG69" s="62" t="s">
        <v>92</v>
      </c>
      <c r="CH69" s="62" t="s">
        <v>92</v>
      </c>
      <c r="CI69" s="62" t="s">
        <v>92</v>
      </c>
      <c r="CJ69" s="62" t="s">
        <v>92</v>
      </c>
      <c r="CK69" s="62" t="s">
        <v>92</v>
      </c>
      <c r="CL69" s="62" t="s">
        <v>92</v>
      </c>
      <c r="CM69" s="62" t="s">
        <v>92</v>
      </c>
      <c r="CN69" s="62" t="s">
        <v>92</v>
      </c>
      <c r="CO69" s="62" t="s">
        <v>92</v>
      </c>
      <c r="CP69" s="62" t="s">
        <v>92</v>
      </c>
      <c r="CQ69" s="62" t="s">
        <v>92</v>
      </c>
      <c r="CR69" s="62" t="s">
        <v>92</v>
      </c>
      <c r="CS69" s="62" t="s">
        <v>92</v>
      </c>
      <c r="CT69" s="62" t="s">
        <v>92</v>
      </c>
      <c r="CU69" s="62" t="s">
        <v>92</v>
      </c>
      <c r="CV69" s="62" t="s">
        <v>92</v>
      </c>
      <c r="CW69" s="62" t="s">
        <v>92</v>
      </c>
      <c r="CX69" s="62" t="s">
        <v>92</v>
      </c>
      <c r="CY69" s="62" t="s">
        <v>92</v>
      </c>
      <c r="CZ69" s="62" t="s">
        <v>92</v>
      </c>
      <c r="DA69" s="62" t="s">
        <v>92</v>
      </c>
      <c r="DB69" s="62" t="s">
        <v>92</v>
      </c>
      <c r="DC69" s="62" t="s">
        <v>92</v>
      </c>
      <c r="DD69" s="62" t="s">
        <v>92</v>
      </c>
      <c r="DE69" s="62" t="s">
        <v>92</v>
      </c>
      <c r="DF69" s="62" t="s">
        <v>92</v>
      </c>
      <c r="DG69" s="62" t="s">
        <v>92</v>
      </c>
      <c r="DH69" s="62" t="s">
        <v>92</v>
      </c>
      <c r="DI69" s="62" t="s">
        <v>92</v>
      </c>
    </row>
    <row r="70" spans="2:113" x14ac:dyDescent="0.2">
      <c r="B70" s="71" t="s">
        <v>337</v>
      </c>
      <c r="C70" s="71" t="s">
        <v>338</v>
      </c>
      <c r="D70" s="73" t="s">
        <v>80</v>
      </c>
      <c r="E70" s="70">
        <v>0</v>
      </c>
      <c r="F70" s="70"/>
      <c r="G70" s="70">
        <v>74.609722222222217</v>
      </c>
      <c r="H70" s="70"/>
      <c r="I70" s="70">
        <v>0</v>
      </c>
      <c r="J70" s="70">
        <v>0</v>
      </c>
      <c r="K70" s="70">
        <v>0</v>
      </c>
      <c r="L70" s="70">
        <v>0</v>
      </c>
      <c r="M70" s="70">
        <v>0</v>
      </c>
      <c r="N70" s="70">
        <v>0</v>
      </c>
      <c r="O70" s="70">
        <v>0</v>
      </c>
      <c r="P70" s="70">
        <v>0</v>
      </c>
      <c r="Q70" s="70">
        <v>0</v>
      </c>
      <c r="R70" s="70">
        <v>0</v>
      </c>
      <c r="S70" s="70">
        <v>0</v>
      </c>
      <c r="T70" s="70">
        <v>0</v>
      </c>
      <c r="U70" s="70">
        <v>0</v>
      </c>
      <c r="V70" s="70">
        <v>0</v>
      </c>
      <c r="W70" s="70">
        <v>0</v>
      </c>
      <c r="X70" s="25">
        <f t="shared" si="0"/>
        <v>74.609722222222217</v>
      </c>
      <c r="Y70" s="240"/>
      <c r="AD70" s="74">
        <v>700</v>
      </c>
      <c r="AE70" s="74">
        <v>725</v>
      </c>
      <c r="AF70" s="70" t="e">
        <f>+SUMIFS(#REF!,#REF!,$AE70)</f>
        <v>#REF!</v>
      </c>
      <c r="AG70" s="70" t="e">
        <f t="shared" si="1"/>
        <v>#REF!</v>
      </c>
      <c r="AI70" s="70" t="e">
        <f>SUMIFS(#REF!,#REF!,$AE70)</f>
        <v>#REF!</v>
      </c>
      <c r="AJ70" s="70" t="e">
        <f t="shared" si="2"/>
        <v>#REF!</v>
      </c>
      <c r="AM70" s="62" t="s">
        <v>92</v>
      </c>
      <c r="AN70" s="62" t="s">
        <v>92</v>
      </c>
      <c r="AO70" s="62" t="s">
        <v>92</v>
      </c>
      <c r="AP70" s="62" t="s">
        <v>92</v>
      </c>
      <c r="AQ70" s="62" t="s">
        <v>92</v>
      </c>
      <c r="AR70" s="62" t="s">
        <v>92</v>
      </c>
      <c r="AS70" s="62" t="s">
        <v>92</v>
      </c>
      <c r="AT70" s="62" t="s">
        <v>92</v>
      </c>
      <c r="AU70" s="62" t="s">
        <v>92</v>
      </c>
      <c r="AV70" s="62" t="s">
        <v>92</v>
      </c>
      <c r="AW70" s="62" t="s">
        <v>92</v>
      </c>
      <c r="AX70" s="62" t="s">
        <v>92</v>
      </c>
      <c r="AY70" s="62" t="s">
        <v>92</v>
      </c>
      <c r="AZ70" s="62" t="s">
        <v>92</v>
      </c>
      <c r="BA70" s="62" t="s">
        <v>92</v>
      </c>
      <c r="BB70" s="62" t="s">
        <v>92</v>
      </c>
      <c r="BC70" s="62" t="s">
        <v>92</v>
      </c>
      <c r="BD70" s="62" t="s">
        <v>92</v>
      </c>
      <c r="BE70" s="62" t="s">
        <v>92</v>
      </c>
      <c r="BF70" s="62" t="s">
        <v>92</v>
      </c>
      <c r="BG70" s="62" t="s">
        <v>92</v>
      </c>
      <c r="BH70" s="62" t="s">
        <v>92</v>
      </c>
      <c r="BI70" s="62" t="s">
        <v>92</v>
      </c>
      <c r="BJ70" s="62" t="s">
        <v>92</v>
      </c>
      <c r="BK70" s="62" t="s">
        <v>92</v>
      </c>
      <c r="BL70" s="62" t="s">
        <v>92</v>
      </c>
      <c r="BM70" s="62" t="s">
        <v>92</v>
      </c>
      <c r="BN70" s="62" t="s">
        <v>92</v>
      </c>
      <c r="BO70" s="62" t="s">
        <v>92</v>
      </c>
      <c r="BP70" s="62" t="s">
        <v>92</v>
      </c>
      <c r="BQ70" s="62" t="s">
        <v>92</v>
      </c>
      <c r="BR70" s="62" t="s">
        <v>92</v>
      </c>
      <c r="BS70" s="62" t="s">
        <v>92</v>
      </c>
      <c r="BT70" s="62" t="s">
        <v>92</v>
      </c>
      <c r="BU70" s="62" t="s">
        <v>92</v>
      </c>
      <c r="BV70" s="62" t="s">
        <v>92</v>
      </c>
      <c r="BW70" s="62" t="s">
        <v>92</v>
      </c>
      <c r="BX70" s="62" t="s">
        <v>92</v>
      </c>
      <c r="BY70" s="62" t="s">
        <v>92</v>
      </c>
      <c r="BZ70" s="62" t="s">
        <v>92</v>
      </c>
      <c r="CA70" s="62" t="s">
        <v>92</v>
      </c>
      <c r="CB70" s="62" t="s">
        <v>92</v>
      </c>
      <c r="CC70" s="62" t="s">
        <v>92</v>
      </c>
      <c r="CD70" s="62" t="s">
        <v>92</v>
      </c>
      <c r="CE70" s="62" t="s">
        <v>92</v>
      </c>
      <c r="CF70" s="62" t="s">
        <v>92</v>
      </c>
      <c r="CG70" s="62" t="s">
        <v>92</v>
      </c>
      <c r="CH70" s="62" t="s">
        <v>92</v>
      </c>
      <c r="CI70" s="62" t="s">
        <v>92</v>
      </c>
      <c r="CJ70" s="62" t="s">
        <v>92</v>
      </c>
      <c r="CK70" s="62" t="s">
        <v>92</v>
      </c>
      <c r="CL70" s="62" t="s">
        <v>92</v>
      </c>
      <c r="CM70" s="62" t="s">
        <v>92</v>
      </c>
      <c r="CN70" s="62" t="s">
        <v>92</v>
      </c>
      <c r="CO70" s="62" t="s">
        <v>92</v>
      </c>
      <c r="CP70" s="62" t="s">
        <v>92</v>
      </c>
      <c r="CQ70" s="62" t="s">
        <v>92</v>
      </c>
      <c r="CR70" s="62" t="s">
        <v>92</v>
      </c>
      <c r="CS70" s="62" t="s">
        <v>92</v>
      </c>
      <c r="CT70" s="62" t="s">
        <v>92</v>
      </c>
      <c r="CU70" s="62" t="s">
        <v>92</v>
      </c>
      <c r="CV70" s="62" t="s">
        <v>92</v>
      </c>
      <c r="CW70" s="62" t="s">
        <v>92</v>
      </c>
      <c r="CX70" s="62" t="s">
        <v>92</v>
      </c>
      <c r="CY70" s="62" t="s">
        <v>92</v>
      </c>
      <c r="CZ70" s="62" t="s">
        <v>92</v>
      </c>
      <c r="DA70" s="62" t="s">
        <v>92</v>
      </c>
      <c r="DB70" s="62" t="s">
        <v>92</v>
      </c>
      <c r="DC70" s="62" t="s">
        <v>92</v>
      </c>
      <c r="DD70" s="62" t="s">
        <v>92</v>
      </c>
      <c r="DE70" s="62" t="s">
        <v>92</v>
      </c>
      <c r="DF70" s="62" t="s">
        <v>92</v>
      </c>
      <c r="DG70" s="62" t="s">
        <v>92</v>
      </c>
      <c r="DH70" s="62" t="s">
        <v>92</v>
      </c>
      <c r="DI70" s="62" t="s">
        <v>92</v>
      </c>
    </row>
    <row r="71" spans="2:113" x14ac:dyDescent="0.2">
      <c r="B71" s="71" t="s">
        <v>339</v>
      </c>
      <c r="C71" s="71" t="s">
        <v>340</v>
      </c>
      <c r="D71" s="73" t="s">
        <v>80</v>
      </c>
      <c r="E71" s="70">
        <v>0</v>
      </c>
      <c r="F71" s="70"/>
      <c r="G71" s="70">
        <v>0</v>
      </c>
      <c r="H71" s="70"/>
      <c r="I71" s="70">
        <v>0</v>
      </c>
      <c r="J71" s="70">
        <v>0</v>
      </c>
      <c r="K71" s="70">
        <v>0</v>
      </c>
      <c r="L71" s="70">
        <v>0</v>
      </c>
      <c r="M71" s="70">
        <v>0</v>
      </c>
      <c r="N71" s="70">
        <v>0</v>
      </c>
      <c r="O71" s="70">
        <v>0</v>
      </c>
      <c r="P71" s="70">
        <v>0</v>
      </c>
      <c r="Q71" s="70">
        <v>0</v>
      </c>
      <c r="R71" s="70">
        <v>0</v>
      </c>
      <c r="S71" s="70">
        <v>0</v>
      </c>
      <c r="T71" s="70">
        <v>0</v>
      </c>
      <c r="U71" s="70">
        <v>0</v>
      </c>
      <c r="V71" s="70">
        <v>0</v>
      </c>
      <c r="W71" s="70">
        <v>0</v>
      </c>
      <c r="X71" s="25">
        <f t="shared" si="0"/>
        <v>0</v>
      </c>
      <c r="Y71" s="240"/>
      <c r="AD71" s="74">
        <v>700</v>
      </c>
      <c r="AE71" s="74">
        <v>726</v>
      </c>
      <c r="AF71" s="70" t="e">
        <f>+SUMIFS(#REF!,#REF!,$AE71)</f>
        <v>#REF!</v>
      </c>
      <c r="AG71" s="70" t="e">
        <f t="shared" si="1"/>
        <v>#REF!</v>
      </c>
      <c r="AI71" s="70" t="e">
        <f>SUMIFS(#REF!,#REF!,$AE71)</f>
        <v>#REF!</v>
      </c>
      <c r="AJ71" s="70" t="e">
        <f t="shared" si="2"/>
        <v>#REF!</v>
      </c>
      <c r="AM71" s="62" t="s">
        <v>92</v>
      </c>
      <c r="AN71" s="62" t="s">
        <v>92</v>
      </c>
      <c r="AO71" s="62" t="s">
        <v>92</v>
      </c>
      <c r="AP71" s="62" t="s">
        <v>92</v>
      </c>
      <c r="AQ71" s="62" t="s">
        <v>92</v>
      </c>
      <c r="AR71" s="62" t="s">
        <v>92</v>
      </c>
      <c r="AS71" s="62" t="s">
        <v>92</v>
      </c>
      <c r="AT71" s="62" t="s">
        <v>92</v>
      </c>
      <c r="AU71" s="62" t="s">
        <v>92</v>
      </c>
      <c r="AV71" s="62" t="s">
        <v>92</v>
      </c>
      <c r="AW71" s="62" t="s">
        <v>92</v>
      </c>
      <c r="AX71" s="62" t="s">
        <v>92</v>
      </c>
      <c r="AY71" s="62" t="s">
        <v>92</v>
      </c>
      <c r="AZ71" s="62" t="s">
        <v>92</v>
      </c>
      <c r="BA71" s="62" t="s">
        <v>92</v>
      </c>
      <c r="BB71" s="62" t="s">
        <v>92</v>
      </c>
      <c r="BC71" s="62" t="s">
        <v>92</v>
      </c>
      <c r="BD71" s="62" t="s">
        <v>92</v>
      </c>
      <c r="BE71" s="62" t="s">
        <v>92</v>
      </c>
      <c r="BF71" s="62" t="s">
        <v>92</v>
      </c>
      <c r="BG71" s="62" t="s">
        <v>92</v>
      </c>
      <c r="BH71" s="62" t="s">
        <v>92</v>
      </c>
      <c r="BI71" s="62" t="s">
        <v>92</v>
      </c>
      <c r="BJ71" s="62" t="s">
        <v>92</v>
      </c>
      <c r="BK71" s="62" t="s">
        <v>92</v>
      </c>
      <c r="BL71" s="62" t="s">
        <v>92</v>
      </c>
      <c r="BM71" s="62" t="s">
        <v>92</v>
      </c>
      <c r="BN71" s="62" t="s">
        <v>92</v>
      </c>
      <c r="BO71" s="62" t="s">
        <v>92</v>
      </c>
      <c r="BP71" s="62" t="s">
        <v>92</v>
      </c>
      <c r="BQ71" s="62" t="s">
        <v>92</v>
      </c>
      <c r="BR71" s="62" t="s">
        <v>92</v>
      </c>
      <c r="BS71" s="62" t="s">
        <v>92</v>
      </c>
      <c r="BT71" s="62" t="s">
        <v>92</v>
      </c>
      <c r="BU71" s="62" t="s">
        <v>92</v>
      </c>
      <c r="BV71" s="62" t="s">
        <v>92</v>
      </c>
      <c r="BW71" s="62" t="s">
        <v>92</v>
      </c>
      <c r="BX71" s="62" t="s">
        <v>92</v>
      </c>
      <c r="BY71" s="62" t="s">
        <v>92</v>
      </c>
      <c r="BZ71" s="62" t="s">
        <v>92</v>
      </c>
      <c r="CA71" s="62" t="s">
        <v>92</v>
      </c>
      <c r="CB71" s="62" t="s">
        <v>92</v>
      </c>
      <c r="CC71" s="62" t="s">
        <v>92</v>
      </c>
      <c r="CD71" s="62" t="s">
        <v>92</v>
      </c>
      <c r="CE71" s="62" t="s">
        <v>92</v>
      </c>
      <c r="CF71" s="62" t="s">
        <v>92</v>
      </c>
      <c r="CG71" s="62" t="s">
        <v>92</v>
      </c>
      <c r="CH71" s="62" t="s">
        <v>92</v>
      </c>
      <c r="CI71" s="62" t="s">
        <v>92</v>
      </c>
      <c r="CJ71" s="62" t="s">
        <v>92</v>
      </c>
      <c r="CK71" s="62" t="s">
        <v>92</v>
      </c>
      <c r="CL71" s="62" t="s">
        <v>92</v>
      </c>
      <c r="CM71" s="62" t="s">
        <v>92</v>
      </c>
      <c r="CN71" s="62" t="s">
        <v>92</v>
      </c>
      <c r="CO71" s="62" t="s">
        <v>92</v>
      </c>
      <c r="CP71" s="62" t="s">
        <v>92</v>
      </c>
      <c r="CQ71" s="62" t="s">
        <v>92</v>
      </c>
      <c r="CR71" s="62" t="s">
        <v>92</v>
      </c>
      <c r="CS71" s="62" t="s">
        <v>92</v>
      </c>
      <c r="CT71" s="62" t="s">
        <v>92</v>
      </c>
      <c r="CU71" s="62" t="s">
        <v>92</v>
      </c>
      <c r="CV71" s="62" t="s">
        <v>92</v>
      </c>
      <c r="CW71" s="62" t="s">
        <v>92</v>
      </c>
      <c r="CX71" s="62" t="s">
        <v>92</v>
      </c>
      <c r="CY71" s="62" t="s">
        <v>92</v>
      </c>
      <c r="CZ71" s="62" t="s">
        <v>92</v>
      </c>
      <c r="DA71" s="62" t="s">
        <v>92</v>
      </c>
      <c r="DB71" s="62" t="s">
        <v>92</v>
      </c>
      <c r="DC71" s="62" t="s">
        <v>92</v>
      </c>
      <c r="DD71" s="62" t="s">
        <v>92</v>
      </c>
      <c r="DE71" s="62" t="s">
        <v>92</v>
      </c>
      <c r="DF71" s="62" t="s">
        <v>92</v>
      </c>
      <c r="DG71" s="62" t="s">
        <v>92</v>
      </c>
      <c r="DH71" s="62" t="s">
        <v>92</v>
      </c>
      <c r="DI71" s="62" t="s">
        <v>92</v>
      </c>
    </row>
    <row r="72" spans="2:113" x14ac:dyDescent="0.2">
      <c r="B72" s="71" t="s">
        <v>341</v>
      </c>
      <c r="C72" s="71" t="s">
        <v>342</v>
      </c>
      <c r="D72" s="73" t="s">
        <v>80</v>
      </c>
      <c r="E72" s="70">
        <v>0</v>
      </c>
      <c r="F72" s="70"/>
      <c r="G72" s="70">
        <v>0</v>
      </c>
      <c r="H72" s="70"/>
      <c r="I72" s="70">
        <v>0</v>
      </c>
      <c r="J72" s="70">
        <v>0</v>
      </c>
      <c r="K72" s="70">
        <v>0</v>
      </c>
      <c r="L72" s="70">
        <v>0</v>
      </c>
      <c r="M72" s="70">
        <v>0</v>
      </c>
      <c r="N72" s="70">
        <v>0</v>
      </c>
      <c r="O72" s="70">
        <v>0</v>
      </c>
      <c r="P72" s="70">
        <v>0</v>
      </c>
      <c r="Q72" s="70">
        <v>0</v>
      </c>
      <c r="R72" s="70">
        <v>0</v>
      </c>
      <c r="S72" s="70">
        <v>0</v>
      </c>
      <c r="T72" s="70">
        <v>0</v>
      </c>
      <c r="U72" s="70">
        <v>0</v>
      </c>
      <c r="V72" s="70">
        <v>0</v>
      </c>
      <c r="W72" s="70">
        <v>0</v>
      </c>
      <c r="X72" s="25">
        <f t="shared" ref="X72:X135" si="8">SUM(E72:W72)</f>
        <v>0</v>
      </c>
      <c r="Y72" s="240"/>
      <c r="AD72" s="74">
        <v>700</v>
      </c>
      <c r="AE72" s="74">
        <v>727</v>
      </c>
      <c r="AF72" s="70" t="e">
        <f>+SUMIFS(#REF!,#REF!,$AE72)</f>
        <v>#REF!</v>
      </c>
      <c r="AG72" s="70" t="e">
        <f t="shared" si="1"/>
        <v>#REF!</v>
      </c>
      <c r="AI72" s="70" t="e">
        <f>SUMIFS(#REF!,#REF!,$AE72)</f>
        <v>#REF!</v>
      </c>
      <c r="AJ72" s="70" t="e">
        <f t="shared" si="2"/>
        <v>#REF!</v>
      </c>
      <c r="AM72" s="62" t="s">
        <v>92</v>
      </c>
      <c r="AN72" s="62" t="s">
        <v>92</v>
      </c>
      <c r="AO72" s="62" t="s">
        <v>92</v>
      </c>
      <c r="AP72" s="62" t="s">
        <v>92</v>
      </c>
      <c r="AQ72" s="62" t="s">
        <v>92</v>
      </c>
      <c r="AR72" s="62" t="s">
        <v>92</v>
      </c>
      <c r="AS72" s="62" t="s">
        <v>92</v>
      </c>
      <c r="AT72" s="62" t="s">
        <v>92</v>
      </c>
      <c r="AU72" s="62" t="s">
        <v>92</v>
      </c>
      <c r="AV72" s="62" t="s">
        <v>92</v>
      </c>
      <c r="AW72" s="62" t="s">
        <v>92</v>
      </c>
      <c r="AX72" s="62" t="s">
        <v>92</v>
      </c>
      <c r="AY72" s="62" t="s">
        <v>92</v>
      </c>
      <c r="AZ72" s="62" t="s">
        <v>92</v>
      </c>
      <c r="BA72" s="62" t="s">
        <v>92</v>
      </c>
      <c r="BB72" s="62" t="s">
        <v>92</v>
      </c>
      <c r="BC72" s="62" t="s">
        <v>92</v>
      </c>
      <c r="BD72" s="62" t="s">
        <v>92</v>
      </c>
      <c r="BE72" s="62" t="s">
        <v>92</v>
      </c>
      <c r="BF72" s="62" t="s">
        <v>92</v>
      </c>
      <c r="BG72" s="62" t="s">
        <v>92</v>
      </c>
      <c r="BH72" s="62" t="s">
        <v>92</v>
      </c>
      <c r="BI72" s="62" t="s">
        <v>92</v>
      </c>
      <c r="BJ72" s="62" t="s">
        <v>92</v>
      </c>
      <c r="BK72" s="62" t="s">
        <v>92</v>
      </c>
      <c r="BL72" s="62" t="s">
        <v>92</v>
      </c>
      <c r="BM72" s="62" t="s">
        <v>92</v>
      </c>
      <c r="BN72" s="62" t="s">
        <v>92</v>
      </c>
      <c r="BO72" s="62" t="s">
        <v>92</v>
      </c>
      <c r="BP72" s="62" t="s">
        <v>92</v>
      </c>
      <c r="BQ72" s="62" t="s">
        <v>92</v>
      </c>
      <c r="BR72" s="62" t="s">
        <v>92</v>
      </c>
      <c r="BS72" s="62" t="s">
        <v>92</v>
      </c>
      <c r="BT72" s="62" t="s">
        <v>92</v>
      </c>
      <c r="BU72" s="62" t="s">
        <v>92</v>
      </c>
      <c r="BV72" s="62" t="s">
        <v>92</v>
      </c>
      <c r="BW72" s="62" t="s">
        <v>92</v>
      </c>
      <c r="BX72" s="62" t="s">
        <v>92</v>
      </c>
      <c r="BY72" s="62" t="s">
        <v>92</v>
      </c>
      <c r="BZ72" s="62" t="s">
        <v>92</v>
      </c>
      <c r="CA72" s="62" t="s">
        <v>92</v>
      </c>
      <c r="CB72" s="62" t="s">
        <v>92</v>
      </c>
      <c r="CC72" s="62" t="s">
        <v>92</v>
      </c>
      <c r="CD72" s="62" t="s">
        <v>92</v>
      </c>
      <c r="CE72" s="62" t="s">
        <v>92</v>
      </c>
      <c r="CF72" s="62" t="s">
        <v>92</v>
      </c>
      <c r="CG72" s="62" t="s">
        <v>92</v>
      </c>
      <c r="CH72" s="62" t="s">
        <v>92</v>
      </c>
      <c r="CI72" s="62" t="s">
        <v>92</v>
      </c>
      <c r="CJ72" s="62" t="s">
        <v>92</v>
      </c>
      <c r="CK72" s="62" t="s">
        <v>92</v>
      </c>
      <c r="CL72" s="62" t="s">
        <v>92</v>
      </c>
      <c r="CM72" s="62" t="s">
        <v>92</v>
      </c>
      <c r="CN72" s="62" t="s">
        <v>92</v>
      </c>
      <c r="CO72" s="62" t="s">
        <v>92</v>
      </c>
      <c r="CP72" s="62" t="s">
        <v>92</v>
      </c>
      <c r="CQ72" s="62" t="s">
        <v>92</v>
      </c>
      <c r="CR72" s="62" t="s">
        <v>92</v>
      </c>
      <c r="CS72" s="62" t="s">
        <v>92</v>
      </c>
      <c r="CT72" s="62" t="s">
        <v>92</v>
      </c>
      <c r="CU72" s="62" t="s">
        <v>92</v>
      </c>
      <c r="CV72" s="62" t="s">
        <v>92</v>
      </c>
      <c r="CW72" s="62" t="s">
        <v>92</v>
      </c>
      <c r="CX72" s="62" t="s">
        <v>92</v>
      </c>
      <c r="CY72" s="62" t="s">
        <v>92</v>
      </c>
      <c r="CZ72" s="62" t="s">
        <v>92</v>
      </c>
      <c r="DA72" s="62" t="s">
        <v>92</v>
      </c>
      <c r="DB72" s="62" t="s">
        <v>92</v>
      </c>
      <c r="DC72" s="62" t="s">
        <v>92</v>
      </c>
      <c r="DD72" s="62" t="s">
        <v>92</v>
      </c>
      <c r="DE72" s="62" t="s">
        <v>92</v>
      </c>
      <c r="DF72" s="62" t="s">
        <v>92</v>
      </c>
      <c r="DG72" s="62" t="s">
        <v>92</v>
      </c>
      <c r="DH72" s="62" t="s">
        <v>92</v>
      </c>
      <c r="DI72" s="62" t="s">
        <v>92</v>
      </c>
    </row>
    <row r="73" spans="2:113" x14ac:dyDescent="0.2">
      <c r="B73" s="63" t="s">
        <v>104</v>
      </c>
      <c r="C73" s="64" t="s">
        <v>343</v>
      </c>
      <c r="D73" s="78"/>
      <c r="E73" s="66">
        <v>0</v>
      </c>
      <c r="F73" s="66"/>
      <c r="G73" s="66"/>
      <c r="H73" s="66"/>
      <c r="I73" s="66">
        <v>0</v>
      </c>
      <c r="J73" s="66">
        <v>0</v>
      </c>
      <c r="K73" s="66">
        <v>0</v>
      </c>
      <c r="L73" s="66">
        <v>0</v>
      </c>
      <c r="M73" s="66">
        <v>0</v>
      </c>
      <c r="N73" s="66">
        <v>0</v>
      </c>
      <c r="O73" s="66">
        <v>0</v>
      </c>
      <c r="P73" s="66">
        <v>0</v>
      </c>
      <c r="Q73" s="66">
        <v>0</v>
      </c>
      <c r="R73" s="66">
        <v>0</v>
      </c>
      <c r="S73" s="66">
        <v>0</v>
      </c>
      <c r="T73" s="66">
        <v>0</v>
      </c>
      <c r="U73" s="66">
        <v>0</v>
      </c>
      <c r="V73" s="66">
        <v>0</v>
      </c>
      <c r="W73" s="66">
        <v>0</v>
      </c>
      <c r="X73" s="67">
        <f t="shared" si="8"/>
        <v>0</v>
      </c>
      <c r="Y73" s="240"/>
      <c r="AD73" s="69">
        <v>800</v>
      </c>
      <c r="AE73" s="69">
        <v>800</v>
      </c>
      <c r="AF73" s="70" t="e">
        <f>+SUMIFS(#REF!,#REF!,$AE73)</f>
        <v>#REF!</v>
      </c>
      <c r="AG73" s="70" t="e">
        <f t="shared" ref="AG73:AG137" si="9">+AF73-X73</f>
        <v>#REF!</v>
      </c>
      <c r="AI73" s="70" t="e">
        <f>SUMIFS(#REF!,#REF!,$AE73)</f>
        <v>#REF!</v>
      </c>
      <c r="AJ73" s="70" t="e">
        <f t="shared" ref="AJ73:AJ136" si="10">AI73-E73</f>
        <v>#REF!</v>
      </c>
      <c r="AM73" s="62" t="s">
        <v>92</v>
      </c>
      <c r="AN73" s="62" t="s">
        <v>92</v>
      </c>
      <c r="AO73" s="62" t="s">
        <v>92</v>
      </c>
      <c r="AP73" s="62" t="s">
        <v>92</v>
      </c>
      <c r="AQ73" s="62" t="s">
        <v>92</v>
      </c>
      <c r="AR73" s="62" t="s">
        <v>92</v>
      </c>
      <c r="AS73" s="62" t="s">
        <v>92</v>
      </c>
      <c r="AT73" s="62" t="s">
        <v>92</v>
      </c>
      <c r="AU73" s="62" t="s">
        <v>92</v>
      </c>
      <c r="AV73" s="62" t="s">
        <v>92</v>
      </c>
      <c r="AW73" s="62" t="s">
        <v>92</v>
      </c>
      <c r="AX73" s="62" t="s">
        <v>92</v>
      </c>
      <c r="AY73" s="62" t="s">
        <v>92</v>
      </c>
      <c r="AZ73" s="62" t="s">
        <v>92</v>
      </c>
      <c r="BA73" s="62" t="s">
        <v>92</v>
      </c>
      <c r="BB73" s="62" t="s">
        <v>92</v>
      </c>
      <c r="BC73" s="62" t="s">
        <v>92</v>
      </c>
      <c r="BD73" s="62" t="s">
        <v>92</v>
      </c>
      <c r="BE73" s="62" t="s">
        <v>92</v>
      </c>
      <c r="BF73" s="62" t="s">
        <v>92</v>
      </c>
      <c r="BG73" s="62" t="s">
        <v>92</v>
      </c>
      <c r="BH73" s="62" t="s">
        <v>92</v>
      </c>
      <c r="BI73" s="62" t="s">
        <v>92</v>
      </c>
      <c r="BJ73" s="62" t="s">
        <v>92</v>
      </c>
      <c r="BK73" s="62" t="s">
        <v>92</v>
      </c>
      <c r="BL73" s="62" t="s">
        <v>92</v>
      </c>
      <c r="BM73" s="62" t="s">
        <v>92</v>
      </c>
      <c r="BN73" s="62" t="s">
        <v>92</v>
      </c>
      <c r="BO73" s="62" t="s">
        <v>92</v>
      </c>
      <c r="BP73" s="62" t="s">
        <v>92</v>
      </c>
      <c r="BQ73" s="62" t="s">
        <v>92</v>
      </c>
      <c r="BR73" s="62" t="s">
        <v>92</v>
      </c>
      <c r="BS73" s="62" t="s">
        <v>92</v>
      </c>
      <c r="BT73" s="62" t="s">
        <v>92</v>
      </c>
      <c r="BU73" s="62" t="s">
        <v>92</v>
      </c>
      <c r="BV73" s="62" t="s">
        <v>92</v>
      </c>
      <c r="BW73" s="62" t="s">
        <v>92</v>
      </c>
      <c r="BX73" s="62" t="s">
        <v>92</v>
      </c>
      <c r="BY73" s="62" t="s">
        <v>92</v>
      </c>
      <c r="BZ73" s="62" t="s">
        <v>92</v>
      </c>
      <c r="CA73" s="62" t="s">
        <v>92</v>
      </c>
      <c r="CB73" s="62" t="s">
        <v>92</v>
      </c>
      <c r="CC73" s="62" t="s">
        <v>92</v>
      </c>
      <c r="CD73" s="62" t="s">
        <v>92</v>
      </c>
      <c r="CE73" s="62" t="s">
        <v>92</v>
      </c>
      <c r="CF73" s="62" t="s">
        <v>92</v>
      </c>
      <c r="CG73" s="62" t="s">
        <v>92</v>
      </c>
      <c r="CH73" s="62" t="s">
        <v>92</v>
      </c>
      <c r="CI73" s="62" t="s">
        <v>92</v>
      </c>
      <c r="CJ73" s="62" t="s">
        <v>92</v>
      </c>
      <c r="CK73" s="62" t="s">
        <v>92</v>
      </c>
      <c r="CL73" s="62" t="s">
        <v>92</v>
      </c>
      <c r="CM73" s="62" t="s">
        <v>92</v>
      </c>
      <c r="CN73" s="62" t="s">
        <v>92</v>
      </c>
      <c r="CO73" s="62" t="s">
        <v>92</v>
      </c>
      <c r="CP73" s="62" t="s">
        <v>92</v>
      </c>
      <c r="CQ73" s="62" t="s">
        <v>92</v>
      </c>
      <c r="CR73" s="62" t="s">
        <v>92</v>
      </c>
      <c r="CS73" s="62" t="s">
        <v>92</v>
      </c>
      <c r="CT73" s="62" t="s">
        <v>92</v>
      </c>
      <c r="CU73" s="62" t="s">
        <v>92</v>
      </c>
      <c r="CV73" s="62" t="s">
        <v>92</v>
      </c>
      <c r="CW73" s="62" t="s">
        <v>92</v>
      </c>
      <c r="CX73" s="62" t="s">
        <v>92</v>
      </c>
      <c r="CY73" s="62" t="s">
        <v>92</v>
      </c>
      <c r="CZ73" s="62" t="s">
        <v>92</v>
      </c>
      <c r="DA73" s="62" t="s">
        <v>92</v>
      </c>
      <c r="DB73" s="62" t="s">
        <v>92</v>
      </c>
      <c r="DC73" s="62" t="s">
        <v>92</v>
      </c>
      <c r="DD73" s="62" t="s">
        <v>92</v>
      </c>
      <c r="DE73" s="62" t="s">
        <v>92</v>
      </c>
      <c r="DF73" s="62" t="s">
        <v>92</v>
      </c>
      <c r="DG73" s="62" t="s">
        <v>92</v>
      </c>
      <c r="DH73" s="62" t="s">
        <v>92</v>
      </c>
      <c r="DI73" s="62" t="s">
        <v>92</v>
      </c>
    </row>
    <row r="74" spans="2:113" x14ac:dyDescent="0.2">
      <c r="B74" s="71" t="s">
        <v>344</v>
      </c>
      <c r="C74" s="72" t="s">
        <v>129</v>
      </c>
      <c r="D74" s="73" t="str">
        <f t="shared" ref="D74:D95" si="11">+AM74&amp;" "&amp;AN74&amp;" "&amp;AO74&amp;" "&amp;AP74&amp;" "&amp;AQ74&amp;" "&amp;AR74&amp;" "&amp;AS74&amp;" "&amp;AT74&amp;" "&amp;AU74&amp;" "&amp;AV74&amp;" "&amp;AW74&amp;" "&amp;AX74&amp;" "&amp;AY74&amp;" "&amp;AZ74&amp;" "&amp;BA74&amp;" "&amp;BB74&amp;" "&amp;BC74&amp;" "&amp;BD74&amp;" "&amp;BE74&amp;" "&amp;BF74&amp;" "&amp;BG74&amp;" "&amp;BH74&amp;" "&amp;BI74&amp;" "&amp;BJ74&amp;" "&amp;BK74&amp;" "&amp;BL74&amp;" "&amp;BM74&amp;" "&amp;BN74&amp;" "&amp;BO74&amp;" "&amp;BP74&amp;" "&amp;BQ74&amp;" "&amp;BR74&amp;" "&amp;BS74&amp;" "&amp;BT74&amp;" "&amp;BU74&amp;" "&amp;BV74&amp;" "&amp;BW74&amp;" "&amp;BX74&amp;" "&amp;BY74&amp;" "&amp;BZ74&amp;" "&amp;CA74&amp;" "&amp;CB74&amp;" "&amp;CC74&amp;" "&amp;CD74&amp;" "&amp;CE74&amp;" "&amp;CF74&amp;" "&amp;CG74&amp;" "&amp;CH74&amp;" "&amp;CI74&amp;" "&amp;CJ74&amp;" "&amp;CK74&amp;" "&amp;CL74&amp;" "&amp;CM74&amp;" "&amp;CN74&amp;" "&amp;CO74&amp;" "&amp;CP74&amp;" "&amp;CQ74&amp;" "&amp;CR74&amp;" "&amp;CS74&amp;" "&amp;CT74&amp;" "&amp;CU74&amp;" "&amp;CV74&amp;" "&amp;CW74&amp;" "&amp;CX74&amp;" "&amp;CY74&amp;" "&amp;CZ74&amp;" "&amp;DA74&amp;" "&amp;DB74&amp;" "&amp;DC74&amp;" "&amp;DD74&amp;" "&amp;DE74&amp;" "&amp;DF74&amp;" "&amp;DG74&amp;" "&amp;DH74&amp;" "&amp;DI74</f>
        <v xml:space="preserve">8708103                                                                          </v>
      </c>
      <c r="E74" s="70">
        <v>1730</v>
      </c>
      <c r="F74" s="70"/>
      <c r="G74" s="70"/>
      <c r="H74" s="70"/>
      <c r="I74" s="70">
        <v>0</v>
      </c>
      <c r="J74" s="70">
        <v>0</v>
      </c>
      <c r="K74" s="70">
        <v>0</v>
      </c>
      <c r="L74" s="70">
        <v>0</v>
      </c>
      <c r="M74" s="70">
        <v>0</v>
      </c>
      <c r="N74" s="70">
        <v>0</v>
      </c>
      <c r="O74" s="70">
        <v>0</v>
      </c>
      <c r="P74" s="70">
        <v>0</v>
      </c>
      <c r="Q74" s="70">
        <v>0</v>
      </c>
      <c r="R74" s="70">
        <v>0</v>
      </c>
      <c r="S74" s="70">
        <v>0</v>
      </c>
      <c r="T74" s="70">
        <v>0</v>
      </c>
      <c r="U74" s="70">
        <v>0</v>
      </c>
      <c r="V74" s="70">
        <v>0</v>
      </c>
      <c r="W74" s="70">
        <v>0</v>
      </c>
      <c r="X74" s="25">
        <f t="shared" si="8"/>
        <v>1730</v>
      </c>
      <c r="Y74" s="240"/>
      <c r="AD74" s="74">
        <v>800</v>
      </c>
      <c r="AE74" s="74">
        <v>801</v>
      </c>
      <c r="AF74" s="70" t="e">
        <f>+SUMIFS(#REF!,#REF!,$AE74)</f>
        <v>#REF!</v>
      </c>
      <c r="AG74" s="70" t="e">
        <f t="shared" si="9"/>
        <v>#REF!</v>
      </c>
      <c r="AI74" s="70" t="e">
        <f>SUMIFS(#REF!,#REF!,$AE74)</f>
        <v>#REF!</v>
      </c>
      <c r="AJ74" s="70" t="e">
        <f t="shared" si="10"/>
        <v>#REF!</v>
      </c>
      <c r="AM74" s="62">
        <v>8708103</v>
      </c>
      <c r="AN74" s="62" t="s">
        <v>92</v>
      </c>
      <c r="AO74" s="62" t="s">
        <v>92</v>
      </c>
      <c r="AP74" s="62" t="s">
        <v>92</v>
      </c>
      <c r="AQ74" s="62" t="s">
        <v>92</v>
      </c>
      <c r="AR74" s="62" t="s">
        <v>92</v>
      </c>
      <c r="AS74" s="62" t="s">
        <v>92</v>
      </c>
      <c r="AT74" s="62" t="s">
        <v>92</v>
      </c>
      <c r="AU74" s="62" t="s">
        <v>92</v>
      </c>
      <c r="AV74" s="62" t="s">
        <v>92</v>
      </c>
      <c r="AW74" s="62" t="s">
        <v>92</v>
      </c>
      <c r="AX74" s="62" t="s">
        <v>92</v>
      </c>
      <c r="AY74" s="62" t="s">
        <v>92</v>
      </c>
      <c r="AZ74" s="62" t="s">
        <v>92</v>
      </c>
      <c r="BA74" s="62" t="s">
        <v>92</v>
      </c>
      <c r="BB74" s="62" t="s">
        <v>92</v>
      </c>
      <c r="BC74" s="62" t="s">
        <v>92</v>
      </c>
      <c r="BD74" s="62" t="s">
        <v>92</v>
      </c>
      <c r="BE74" s="62" t="s">
        <v>92</v>
      </c>
      <c r="BF74" s="62" t="s">
        <v>92</v>
      </c>
      <c r="BG74" s="62" t="s">
        <v>92</v>
      </c>
      <c r="BH74" s="62" t="s">
        <v>92</v>
      </c>
      <c r="BI74" s="62" t="s">
        <v>92</v>
      </c>
      <c r="BJ74" s="62" t="s">
        <v>92</v>
      </c>
      <c r="BK74" s="62" t="s">
        <v>92</v>
      </c>
      <c r="BL74" s="62" t="s">
        <v>92</v>
      </c>
      <c r="BM74" s="62" t="s">
        <v>92</v>
      </c>
      <c r="BN74" s="62" t="s">
        <v>92</v>
      </c>
      <c r="BO74" s="62" t="s">
        <v>92</v>
      </c>
      <c r="BP74" s="62" t="s">
        <v>92</v>
      </c>
      <c r="BQ74" s="62" t="s">
        <v>92</v>
      </c>
      <c r="BR74" s="62" t="s">
        <v>92</v>
      </c>
      <c r="BS74" s="62" t="s">
        <v>92</v>
      </c>
      <c r="BT74" s="62" t="s">
        <v>92</v>
      </c>
      <c r="BU74" s="62" t="s">
        <v>92</v>
      </c>
      <c r="BV74" s="62" t="s">
        <v>92</v>
      </c>
      <c r="BW74" s="62" t="s">
        <v>92</v>
      </c>
      <c r="BX74" s="62" t="s">
        <v>92</v>
      </c>
      <c r="BY74" s="62" t="s">
        <v>92</v>
      </c>
      <c r="BZ74" s="62" t="s">
        <v>92</v>
      </c>
      <c r="CA74" s="62" t="s">
        <v>92</v>
      </c>
      <c r="CB74" s="62" t="s">
        <v>92</v>
      </c>
      <c r="CC74" s="62" t="s">
        <v>92</v>
      </c>
      <c r="CD74" s="62" t="s">
        <v>92</v>
      </c>
      <c r="CE74" s="62" t="s">
        <v>92</v>
      </c>
      <c r="CF74" s="62" t="s">
        <v>92</v>
      </c>
      <c r="CG74" s="62" t="s">
        <v>92</v>
      </c>
      <c r="CH74" s="62" t="s">
        <v>92</v>
      </c>
      <c r="CI74" s="62" t="s">
        <v>92</v>
      </c>
      <c r="CJ74" s="62" t="s">
        <v>92</v>
      </c>
      <c r="CK74" s="62" t="s">
        <v>92</v>
      </c>
      <c r="CL74" s="62" t="s">
        <v>92</v>
      </c>
      <c r="CM74" s="62" t="s">
        <v>92</v>
      </c>
      <c r="CN74" s="62" t="s">
        <v>92</v>
      </c>
      <c r="CO74" s="62" t="s">
        <v>92</v>
      </c>
      <c r="CP74" s="62" t="s">
        <v>92</v>
      </c>
      <c r="CQ74" s="62" t="s">
        <v>92</v>
      </c>
      <c r="CR74" s="62" t="s">
        <v>92</v>
      </c>
      <c r="CS74" s="62" t="s">
        <v>92</v>
      </c>
      <c r="CT74" s="62" t="s">
        <v>92</v>
      </c>
      <c r="CU74" s="62" t="s">
        <v>92</v>
      </c>
      <c r="CV74" s="62" t="s">
        <v>92</v>
      </c>
      <c r="CW74" s="62" t="s">
        <v>92</v>
      </c>
      <c r="CX74" s="62" t="s">
        <v>92</v>
      </c>
      <c r="CY74" s="62" t="s">
        <v>92</v>
      </c>
      <c r="CZ74" s="62" t="s">
        <v>92</v>
      </c>
      <c r="DA74" s="62" t="s">
        <v>92</v>
      </c>
      <c r="DB74" s="62" t="s">
        <v>92</v>
      </c>
      <c r="DC74" s="62" t="s">
        <v>92</v>
      </c>
      <c r="DD74" s="62" t="s">
        <v>92</v>
      </c>
      <c r="DE74" s="62" t="s">
        <v>92</v>
      </c>
      <c r="DF74" s="62" t="s">
        <v>92</v>
      </c>
      <c r="DG74" s="62" t="s">
        <v>92</v>
      </c>
      <c r="DH74" s="62" t="s">
        <v>92</v>
      </c>
      <c r="DI74" s="62" t="s">
        <v>92</v>
      </c>
    </row>
    <row r="75" spans="2:113" x14ac:dyDescent="0.2">
      <c r="B75" s="71" t="s">
        <v>345</v>
      </c>
      <c r="C75" s="72" t="s">
        <v>346</v>
      </c>
      <c r="D75" s="73" t="str">
        <f t="shared" si="11"/>
        <v xml:space="preserve">                                                                          </v>
      </c>
      <c r="E75" s="70">
        <v>0</v>
      </c>
      <c r="F75" s="70"/>
      <c r="G75" s="70"/>
      <c r="H75" s="70"/>
      <c r="I75" s="70">
        <v>0</v>
      </c>
      <c r="J75" s="70">
        <v>0</v>
      </c>
      <c r="K75" s="70">
        <v>0</v>
      </c>
      <c r="L75" s="70">
        <v>0</v>
      </c>
      <c r="M75" s="70">
        <v>0</v>
      </c>
      <c r="N75" s="70">
        <v>0</v>
      </c>
      <c r="O75" s="70">
        <v>0</v>
      </c>
      <c r="P75" s="70">
        <v>0</v>
      </c>
      <c r="Q75" s="70">
        <v>0</v>
      </c>
      <c r="R75" s="70">
        <v>0</v>
      </c>
      <c r="S75" s="70">
        <v>0</v>
      </c>
      <c r="T75" s="70">
        <v>0</v>
      </c>
      <c r="U75" s="70">
        <v>0</v>
      </c>
      <c r="V75" s="70">
        <v>0</v>
      </c>
      <c r="W75" s="70">
        <v>0</v>
      </c>
      <c r="X75" s="25">
        <f t="shared" si="8"/>
        <v>0</v>
      </c>
      <c r="Y75" s="240"/>
      <c r="AD75" s="74">
        <v>800</v>
      </c>
      <c r="AE75" s="74">
        <v>802</v>
      </c>
      <c r="AF75" s="70" t="e">
        <f>+SUMIFS(#REF!,#REF!,$AE75)</f>
        <v>#REF!</v>
      </c>
      <c r="AG75" s="70" t="e">
        <f t="shared" si="9"/>
        <v>#REF!</v>
      </c>
      <c r="AI75" s="70" t="e">
        <f>SUMIFS(#REF!,#REF!,$AE75)</f>
        <v>#REF!</v>
      </c>
      <c r="AJ75" s="70" t="e">
        <f t="shared" si="10"/>
        <v>#REF!</v>
      </c>
      <c r="AM75" s="62" t="s">
        <v>92</v>
      </c>
      <c r="AN75" s="62" t="s">
        <v>92</v>
      </c>
      <c r="AO75" s="62" t="s">
        <v>92</v>
      </c>
      <c r="AP75" s="62" t="s">
        <v>92</v>
      </c>
      <c r="AQ75" s="62" t="s">
        <v>92</v>
      </c>
      <c r="AR75" s="62" t="s">
        <v>92</v>
      </c>
      <c r="AS75" s="62" t="s">
        <v>92</v>
      </c>
      <c r="AT75" s="62" t="s">
        <v>92</v>
      </c>
      <c r="AU75" s="62" t="s">
        <v>92</v>
      </c>
      <c r="AV75" s="62" t="s">
        <v>92</v>
      </c>
      <c r="AW75" s="62" t="s">
        <v>92</v>
      </c>
      <c r="AX75" s="62" t="s">
        <v>92</v>
      </c>
      <c r="AY75" s="62" t="s">
        <v>92</v>
      </c>
      <c r="AZ75" s="62" t="s">
        <v>92</v>
      </c>
      <c r="BA75" s="62" t="s">
        <v>92</v>
      </c>
      <c r="BB75" s="62" t="s">
        <v>92</v>
      </c>
      <c r="BC75" s="62" t="s">
        <v>92</v>
      </c>
      <c r="BD75" s="62" t="s">
        <v>92</v>
      </c>
      <c r="BE75" s="62" t="s">
        <v>92</v>
      </c>
      <c r="BF75" s="62" t="s">
        <v>92</v>
      </c>
      <c r="BG75" s="62" t="s">
        <v>92</v>
      </c>
      <c r="BH75" s="62" t="s">
        <v>92</v>
      </c>
      <c r="BI75" s="62" t="s">
        <v>92</v>
      </c>
      <c r="BJ75" s="62" t="s">
        <v>92</v>
      </c>
      <c r="BK75" s="62" t="s">
        <v>92</v>
      </c>
      <c r="BL75" s="62" t="s">
        <v>92</v>
      </c>
      <c r="BM75" s="62" t="s">
        <v>92</v>
      </c>
      <c r="BN75" s="62" t="s">
        <v>92</v>
      </c>
      <c r="BO75" s="62" t="s">
        <v>92</v>
      </c>
      <c r="BP75" s="62" t="s">
        <v>92</v>
      </c>
      <c r="BQ75" s="62" t="s">
        <v>92</v>
      </c>
      <c r="BR75" s="62" t="s">
        <v>92</v>
      </c>
      <c r="BS75" s="62" t="s">
        <v>92</v>
      </c>
      <c r="BT75" s="62" t="s">
        <v>92</v>
      </c>
      <c r="BU75" s="62" t="s">
        <v>92</v>
      </c>
      <c r="BV75" s="62" t="s">
        <v>92</v>
      </c>
      <c r="BW75" s="62" t="s">
        <v>92</v>
      </c>
      <c r="BX75" s="62" t="s">
        <v>92</v>
      </c>
      <c r="BY75" s="62" t="s">
        <v>92</v>
      </c>
      <c r="BZ75" s="62" t="s">
        <v>92</v>
      </c>
      <c r="CA75" s="62" t="s">
        <v>92</v>
      </c>
      <c r="CB75" s="62" t="s">
        <v>92</v>
      </c>
      <c r="CC75" s="62" t="s">
        <v>92</v>
      </c>
      <c r="CD75" s="62" t="s">
        <v>92</v>
      </c>
      <c r="CE75" s="62" t="s">
        <v>92</v>
      </c>
      <c r="CF75" s="62" t="s">
        <v>92</v>
      </c>
      <c r="CG75" s="62" t="s">
        <v>92</v>
      </c>
      <c r="CH75" s="62" t="s">
        <v>92</v>
      </c>
      <c r="CI75" s="62" t="s">
        <v>92</v>
      </c>
      <c r="CJ75" s="62" t="s">
        <v>92</v>
      </c>
      <c r="CK75" s="62" t="s">
        <v>92</v>
      </c>
      <c r="CL75" s="62" t="s">
        <v>92</v>
      </c>
      <c r="CM75" s="62" t="s">
        <v>92</v>
      </c>
      <c r="CN75" s="62" t="s">
        <v>92</v>
      </c>
      <c r="CO75" s="62" t="s">
        <v>92</v>
      </c>
      <c r="CP75" s="62" t="s">
        <v>92</v>
      </c>
      <c r="CQ75" s="62" t="s">
        <v>92</v>
      </c>
      <c r="CR75" s="62" t="s">
        <v>92</v>
      </c>
      <c r="CS75" s="62" t="s">
        <v>92</v>
      </c>
      <c r="CT75" s="62" t="s">
        <v>92</v>
      </c>
      <c r="CU75" s="62" t="s">
        <v>92</v>
      </c>
      <c r="CV75" s="62" t="s">
        <v>92</v>
      </c>
      <c r="CW75" s="62" t="s">
        <v>92</v>
      </c>
      <c r="CX75" s="62" t="s">
        <v>92</v>
      </c>
      <c r="CY75" s="62" t="s">
        <v>92</v>
      </c>
      <c r="CZ75" s="62" t="s">
        <v>92</v>
      </c>
      <c r="DA75" s="62" t="s">
        <v>92</v>
      </c>
      <c r="DB75" s="62" t="s">
        <v>92</v>
      </c>
      <c r="DC75" s="62" t="s">
        <v>92</v>
      </c>
      <c r="DD75" s="62" t="s">
        <v>92</v>
      </c>
      <c r="DE75" s="62" t="s">
        <v>92</v>
      </c>
      <c r="DF75" s="62" t="s">
        <v>92</v>
      </c>
      <c r="DG75" s="62" t="s">
        <v>92</v>
      </c>
      <c r="DH75" s="62" t="s">
        <v>92</v>
      </c>
      <c r="DI75" s="62" t="s">
        <v>92</v>
      </c>
    </row>
    <row r="76" spans="2:113" x14ac:dyDescent="0.2">
      <c r="B76" s="71" t="s">
        <v>347</v>
      </c>
      <c r="C76" s="72" t="s">
        <v>348</v>
      </c>
      <c r="D76" s="73" t="str">
        <f t="shared" si="11"/>
        <v xml:space="preserve">                                                                          </v>
      </c>
      <c r="E76" s="70">
        <v>0</v>
      </c>
      <c r="F76" s="70"/>
      <c r="G76" s="70"/>
      <c r="H76" s="70"/>
      <c r="I76" s="70">
        <v>0</v>
      </c>
      <c r="J76" s="70">
        <v>0</v>
      </c>
      <c r="K76" s="70">
        <v>0</v>
      </c>
      <c r="L76" s="70">
        <v>0</v>
      </c>
      <c r="M76" s="70">
        <v>0</v>
      </c>
      <c r="N76" s="70">
        <v>0</v>
      </c>
      <c r="O76" s="70">
        <v>0</v>
      </c>
      <c r="P76" s="70">
        <v>0</v>
      </c>
      <c r="Q76" s="70">
        <v>0</v>
      </c>
      <c r="R76" s="70">
        <v>0</v>
      </c>
      <c r="S76" s="70">
        <v>0</v>
      </c>
      <c r="T76" s="70">
        <v>0</v>
      </c>
      <c r="U76" s="70">
        <v>0</v>
      </c>
      <c r="V76" s="70">
        <v>0</v>
      </c>
      <c r="W76" s="70">
        <v>0</v>
      </c>
      <c r="X76" s="25">
        <f t="shared" si="8"/>
        <v>0</v>
      </c>
      <c r="Y76" s="240"/>
      <c r="AD76" s="74">
        <v>800</v>
      </c>
      <c r="AE76" s="74">
        <v>803</v>
      </c>
      <c r="AF76" s="70" t="e">
        <f>+SUMIFS(#REF!,#REF!,$AE76)</f>
        <v>#REF!</v>
      </c>
      <c r="AG76" s="70" t="e">
        <f t="shared" si="9"/>
        <v>#REF!</v>
      </c>
      <c r="AI76" s="70" t="e">
        <f>SUMIFS(#REF!,#REF!,$AE76)</f>
        <v>#REF!</v>
      </c>
      <c r="AJ76" s="70" t="e">
        <f t="shared" si="10"/>
        <v>#REF!</v>
      </c>
      <c r="AM76" s="62" t="s">
        <v>92</v>
      </c>
      <c r="AN76" s="62" t="s">
        <v>92</v>
      </c>
      <c r="AO76" s="62" t="s">
        <v>92</v>
      </c>
      <c r="AP76" s="62" t="s">
        <v>92</v>
      </c>
      <c r="AQ76" s="62" t="s">
        <v>92</v>
      </c>
      <c r="AR76" s="62" t="s">
        <v>92</v>
      </c>
      <c r="AS76" s="62" t="s">
        <v>92</v>
      </c>
      <c r="AT76" s="62" t="s">
        <v>92</v>
      </c>
      <c r="AU76" s="62" t="s">
        <v>92</v>
      </c>
      <c r="AV76" s="62" t="s">
        <v>92</v>
      </c>
      <c r="AW76" s="62" t="s">
        <v>92</v>
      </c>
      <c r="AX76" s="62" t="s">
        <v>92</v>
      </c>
      <c r="AY76" s="62" t="s">
        <v>92</v>
      </c>
      <c r="AZ76" s="62" t="s">
        <v>92</v>
      </c>
      <c r="BA76" s="62" t="s">
        <v>92</v>
      </c>
      <c r="BB76" s="62" t="s">
        <v>92</v>
      </c>
      <c r="BC76" s="62" t="s">
        <v>92</v>
      </c>
      <c r="BD76" s="62" t="s">
        <v>92</v>
      </c>
      <c r="BE76" s="62" t="s">
        <v>92</v>
      </c>
      <c r="BF76" s="62" t="s">
        <v>92</v>
      </c>
      <c r="BG76" s="62" t="s">
        <v>92</v>
      </c>
      <c r="BH76" s="62" t="s">
        <v>92</v>
      </c>
      <c r="BI76" s="62" t="s">
        <v>92</v>
      </c>
      <c r="BJ76" s="62" t="s">
        <v>92</v>
      </c>
      <c r="BK76" s="62" t="s">
        <v>92</v>
      </c>
      <c r="BL76" s="62" t="s">
        <v>92</v>
      </c>
      <c r="BM76" s="62" t="s">
        <v>92</v>
      </c>
      <c r="BN76" s="62" t="s">
        <v>92</v>
      </c>
      <c r="BO76" s="62" t="s">
        <v>92</v>
      </c>
      <c r="BP76" s="62" t="s">
        <v>92</v>
      </c>
      <c r="BQ76" s="62" t="s">
        <v>92</v>
      </c>
      <c r="BR76" s="62" t="s">
        <v>92</v>
      </c>
      <c r="BS76" s="62" t="s">
        <v>92</v>
      </c>
      <c r="BT76" s="62" t="s">
        <v>92</v>
      </c>
      <c r="BU76" s="62" t="s">
        <v>92</v>
      </c>
      <c r="BV76" s="62" t="s">
        <v>92</v>
      </c>
      <c r="BW76" s="62" t="s">
        <v>92</v>
      </c>
      <c r="BX76" s="62" t="s">
        <v>92</v>
      </c>
      <c r="BY76" s="62" t="s">
        <v>92</v>
      </c>
      <c r="BZ76" s="62" t="s">
        <v>92</v>
      </c>
      <c r="CA76" s="62" t="s">
        <v>92</v>
      </c>
      <c r="CB76" s="62" t="s">
        <v>92</v>
      </c>
      <c r="CC76" s="62" t="s">
        <v>92</v>
      </c>
      <c r="CD76" s="62" t="s">
        <v>92</v>
      </c>
      <c r="CE76" s="62" t="s">
        <v>92</v>
      </c>
      <c r="CF76" s="62" t="s">
        <v>92</v>
      </c>
      <c r="CG76" s="62" t="s">
        <v>92</v>
      </c>
      <c r="CH76" s="62" t="s">
        <v>92</v>
      </c>
      <c r="CI76" s="62" t="s">
        <v>92</v>
      </c>
      <c r="CJ76" s="62" t="s">
        <v>92</v>
      </c>
      <c r="CK76" s="62" t="s">
        <v>92</v>
      </c>
      <c r="CL76" s="62" t="s">
        <v>92</v>
      </c>
      <c r="CM76" s="62" t="s">
        <v>92</v>
      </c>
      <c r="CN76" s="62" t="s">
        <v>92</v>
      </c>
      <c r="CO76" s="62" t="s">
        <v>92</v>
      </c>
      <c r="CP76" s="62" t="s">
        <v>92</v>
      </c>
      <c r="CQ76" s="62" t="s">
        <v>92</v>
      </c>
      <c r="CR76" s="62" t="s">
        <v>92</v>
      </c>
      <c r="CS76" s="62" t="s">
        <v>92</v>
      </c>
      <c r="CT76" s="62" t="s">
        <v>92</v>
      </c>
      <c r="CU76" s="62" t="s">
        <v>92</v>
      </c>
      <c r="CV76" s="62" t="s">
        <v>92</v>
      </c>
      <c r="CW76" s="62" t="s">
        <v>92</v>
      </c>
      <c r="CX76" s="62" t="s">
        <v>92</v>
      </c>
      <c r="CY76" s="62" t="s">
        <v>92</v>
      </c>
      <c r="CZ76" s="62" t="s">
        <v>92</v>
      </c>
      <c r="DA76" s="62" t="s">
        <v>92</v>
      </c>
      <c r="DB76" s="62" t="s">
        <v>92</v>
      </c>
      <c r="DC76" s="62" t="s">
        <v>92</v>
      </c>
      <c r="DD76" s="62" t="s">
        <v>92</v>
      </c>
      <c r="DE76" s="62" t="s">
        <v>92</v>
      </c>
      <c r="DF76" s="62" t="s">
        <v>92</v>
      </c>
      <c r="DG76" s="62" t="s">
        <v>92</v>
      </c>
      <c r="DH76" s="62" t="s">
        <v>92</v>
      </c>
      <c r="DI76" s="62" t="s">
        <v>92</v>
      </c>
    </row>
    <row r="77" spans="2:113" x14ac:dyDescent="0.2">
      <c r="B77" s="71" t="s">
        <v>349</v>
      </c>
      <c r="C77" s="72" t="s">
        <v>350</v>
      </c>
      <c r="D77" s="73" t="str">
        <f t="shared" si="11"/>
        <v xml:space="preserve">                                                                          </v>
      </c>
      <c r="E77" s="70">
        <v>0</v>
      </c>
      <c r="F77" s="70"/>
      <c r="G77" s="70"/>
      <c r="H77" s="70"/>
      <c r="I77" s="70">
        <v>0</v>
      </c>
      <c r="J77" s="70">
        <v>0</v>
      </c>
      <c r="K77" s="70">
        <v>0</v>
      </c>
      <c r="L77" s="70">
        <v>0</v>
      </c>
      <c r="M77" s="70">
        <v>0</v>
      </c>
      <c r="N77" s="70">
        <v>0</v>
      </c>
      <c r="O77" s="70">
        <v>0</v>
      </c>
      <c r="P77" s="70">
        <v>0</v>
      </c>
      <c r="Q77" s="70">
        <v>0</v>
      </c>
      <c r="R77" s="70">
        <v>0</v>
      </c>
      <c r="S77" s="70">
        <v>0</v>
      </c>
      <c r="T77" s="70">
        <v>0</v>
      </c>
      <c r="U77" s="70">
        <v>0</v>
      </c>
      <c r="V77" s="70">
        <v>0</v>
      </c>
      <c r="W77" s="70">
        <v>0</v>
      </c>
      <c r="X77" s="25">
        <f t="shared" si="8"/>
        <v>0</v>
      </c>
      <c r="Y77" s="240"/>
      <c r="AD77" s="74">
        <v>800</v>
      </c>
      <c r="AE77" s="74">
        <v>804</v>
      </c>
      <c r="AF77" s="70" t="e">
        <f>+SUMIFS(#REF!,#REF!,$AE77)</f>
        <v>#REF!</v>
      </c>
      <c r="AG77" s="70" t="e">
        <f t="shared" si="9"/>
        <v>#REF!</v>
      </c>
      <c r="AI77" s="70" t="e">
        <f>SUMIFS(#REF!,#REF!,$AE77)</f>
        <v>#REF!</v>
      </c>
      <c r="AJ77" s="70" t="e">
        <f t="shared" si="10"/>
        <v>#REF!</v>
      </c>
      <c r="AM77" s="62" t="s">
        <v>92</v>
      </c>
      <c r="AN77" s="62" t="s">
        <v>92</v>
      </c>
      <c r="AO77" s="62" t="s">
        <v>92</v>
      </c>
      <c r="AP77" s="62" t="s">
        <v>92</v>
      </c>
      <c r="AQ77" s="62" t="s">
        <v>92</v>
      </c>
      <c r="AR77" s="62" t="s">
        <v>92</v>
      </c>
      <c r="AS77" s="62" t="s">
        <v>92</v>
      </c>
      <c r="AT77" s="62" t="s">
        <v>92</v>
      </c>
      <c r="AU77" s="62" t="s">
        <v>92</v>
      </c>
      <c r="AV77" s="62" t="s">
        <v>92</v>
      </c>
      <c r="AW77" s="62" t="s">
        <v>92</v>
      </c>
      <c r="AX77" s="62" t="s">
        <v>92</v>
      </c>
      <c r="AY77" s="62" t="s">
        <v>92</v>
      </c>
      <c r="AZ77" s="62" t="s">
        <v>92</v>
      </c>
      <c r="BA77" s="62" t="s">
        <v>92</v>
      </c>
      <c r="BB77" s="62" t="s">
        <v>92</v>
      </c>
      <c r="BC77" s="62" t="s">
        <v>92</v>
      </c>
      <c r="BD77" s="62" t="s">
        <v>92</v>
      </c>
      <c r="BE77" s="62" t="s">
        <v>92</v>
      </c>
      <c r="BF77" s="62" t="s">
        <v>92</v>
      </c>
      <c r="BG77" s="62" t="s">
        <v>92</v>
      </c>
      <c r="BH77" s="62" t="s">
        <v>92</v>
      </c>
      <c r="BI77" s="62" t="s">
        <v>92</v>
      </c>
      <c r="BJ77" s="62" t="s">
        <v>92</v>
      </c>
      <c r="BK77" s="62" t="s">
        <v>92</v>
      </c>
      <c r="BL77" s="62" t="s">
        <v>92</v>
      </c>
      <c r="BM77" s="62" t="s">
        <v>92</v>
      </c>
      <c r="BN77" s="62" t="s">
        <v>92</v>
      </c>
      <c r="BO77" s="62" t="s">
        <v>92</v>
      </c>
      <c r="BP77" s="62" t="s">
        <v>92</v>
      </c>
      <c r="BQ77" s="62" t="s">
        <v>92</v>
      </c>
      <c r="BR77" s="62" t="s">
        <v>92</v>
      </c>
      <c r="BS77" s="62" t="s">
        <v>92</v>
      </c>
      <c r="BT77" s="62" t="s">
        <v>92</v>
      </c>
      <c r="BU77" s="62" t="s">
        <v>92</v>
      </c>
      <c r="BV77" s="62" t="s">
        <v>92</v>
      </c>
      <c r="BW77" s="62" t="s">
        <v>92</v>
      </c>
      <c r="BX77" s="62" t="s">
        <v>92</v>
      </c>
      <c r="BY77" s="62" t="s">
        <v>92</v>
      </c>
      <c r="BZ77" s="62" t="s">
        <v>92</v>
      </c>
      <c r="CA77" s="62" t="s">
        <v>92</v>
      </c>
      <c r="CB77" s="62" t="s">
        <v>92</v>
      </c>
      <c r="CC77" s="62" t="s">
        <v>92</v>
      </c>
      <c r="CD77" s="62" t="s">
        <v>92</v>
      </c>
      <c r="CE77" s="62" t="s">
        <v>92</v>
      </c>
      <c r="CF77" s="62" t="s">
        <v>92</v>
      </c>
      <c r="CG77" s="62" t="s">
        <v>92</v>
      </c>
      <c r="CH77" s="62" t="s">
        <v>92</v>
      </c>
      <c r="CI77" s="62" t="s">
        <v>92</v>
      </c>
      <c r="CJ77" s="62" t="s">
        <v>92</v>
      </c>
      <c r="CK77" s="62" t="s">
        <v>92</v>
      </c>
      <c r="CL77" s="62" t="s">
        <v>92</v>
      </c>
      <c r="CM77" s="62" t="s">
        <v>92</v>
      </c>
      <c r="CN77" s="62" t="s">
        <v>92</v>
      </c>
      <c r="CO77" s="62" t="s">
        <v>92</v>
      </c>
      <c r="CP77" s="62" t="s">
        <v>92</v>
      </c>
      <c r="CQ77" s="62" t="s">
        <v>92</v>
      </c>
      <c r="CR77" s="62" t="s">
        <v>92</v>
      </c>
      <c r="CS77" s="62" t="s">
        <v>92</v>
      </c>
      <c r="CT77" s="62" t="s">
        <v>92</v>
      </c>
      <c r="CU77" s="62" t="s">
        <v>92</v>
      </c>
      <c r="CV77" s="62" t="s">
        <v>92</v>
      </c>
      <c r="CW77" s="62" t="s">
        <v>92</v>
      </c>
      <c r="CX77" s="62" t="s">
        <v>92</v>
      </c>
      <c r="CY77" s="62" t="s">
        <v>92</v>
      </c>
      <c r="CZ77" s="62" t="s">
        <v>92</v>
      </c>
      <c r="DA77" s="62" t="s">
        <v>92</v>
      </c>
      <c r="DB77" s="62" t="s">
        <v>92</v>
      </c>
      <c r="DC77" s="62" t="s">
        <v>92</v>
      </c>
      <c r="DD77" s="62" t="s">
        <v>92</v>
      </c>
      <c r="DE77" s="62" t="s">
        <v>92</v>
      </c>
      <c r="DF77" s="62" t="s">
        <v>92</v>
      </c>
      <c r="DG77" s="62" t="s">
        <v>92</v>
      </c>
      <c r="DH77" s="62" t="s">
        <v>92</v>
      </c>
      <c r="DI77" s="62" t="s">
        <v>92</v>
      </c>
    </row>
    <row r="78" spans="2:113" x14ac:dyDescent="0.2">
      <c r="B78" s="71" t="s">
        <v>351</v>
      </c>
      <c r="C78" s="72" t="s">
        <v>130</v>
      </c>
      <c r="D78" s="73" t="str">
        <f t="shared" si="11"/>
        <v xml:space="preserve">8708109                                                                          </v>
      </c>
      <c r="E78" s="70">
        <v>49824.34</v>
      </c>
      <c r="F78" s="70"/>
      <c r="G78" s="70"/>
      <c r="H78" s="70"/>
      <c r="I78" s="70">
        <v>0</v>
      </c>
      <c r="J78" s="70">
        <v>0</v>
      </c>
      <c r="K78" s="70">
        <v>0</v>
      </c>
      <c r="L78" s="70">
        <v>0</v>
      </c>
      <c r="M78" s="70">
        <v>0</v>
      </c>
      <c r="N78" s="70">
        <v>0</v>
      </c>
      <c r="O78" s="70">
        <v>0</v>
      </c>
      <c r="P78" s="70">
        <v>0</v>
      </c>
      <c r="Q78" s="70">
        <v>0</v>
      </c>
      <c r="R78" s="70">
        <v>0</v>
      </c>
      <c r="S78" s="70">
        <v>0</v>
      </c>
      <c r="T78" s="70">
        <v>0</v>
      </c>
      <c r="U78" s="70">
        <v>0</v>
      </c>
      <c r="V78" s="70">
        <v>0</v>
      </c>
      <c r="W78" s="70">
        <v>0</v>
      </c>
      <c r="X78" s="25">
        <f t="shared" si="8"/>
        <v>49824.34</v>
      </c>
      <c r="Y78" s="240"/>
      <c r="AD78" s="74">
        <v>800</v>
      </c>
      <c r="AE78" s="74">
        <v>805</v>
      </c>
      <c r="AF78" s="70" t="e">
        <f>+SUMIFS(#REF!,#REF!,$AE78)</f>
        <v>#REF!</v>
      </c>
      <c r="AG78" s="70" t="e">
        <f t="shared" si="9"/>
        <v>#REF!</v>
      </c>
      <c r="AI78" s="70" t="e">
        <f>SUMIFS(#REF!,#REF!,$AE78)</f>
        <v>#REF!</v>
      </c>
      <c r="AJ78" s="70" t="e">
        <f t="shared" si="10"/>
        <v>#REF!</v>
      </c>
      <c r="AM78" s="62">
        <v>8708109</v>
      </c>
      <c r="AN78" s="62" t="s">
        <v>92</v>
      </c>
      <c r="AO78" s="62" t="s">
        <v>92</v>
      </c>
      <c r="AP78" s="62" t="s">
        <v>92</v>
      </c>
      <c r="AQ78" s="62" t="s">
        <v>92</v>
      </c>
      <c r="AR78" s="62" t="s">
        <v>92</v>
      </c>
      <c r="AS78" s="62" t="s">
        <v>92</v>
      </c>
      <c r="AT78" s="62" t="s">
        <v>92</v>
      </c>
      <c r="AU78" s="62" t="s">
        <v>92</v>
      </c>
      <c r="AV78" s="62" t="s">
        <v>92</v>
      </c>
      <c r="AW78" s="62" t="s">
        <v>92</v>
      </c>
      <c r="AX78" s="62" t="s">
        <v>92</v>
      </c>
      <c r="AY78" s="62" t="s">
        <v>92</v>
      </c>
      <c r="AZ78" s="62" t="s">
        <v>92</v>
      </c>
      <c r="BA78" s="62" t="s">
        <v>92</v>
      </c>
      <c r="BB78" s="62" t="s">
        <v>92</v>
      </c>
      <c r="BC78" s="62" t="s">
        <v>92</v>
      </c>
      <c r="BD78" s="62" t="s">
        <v>92</v>
      </c>
      <c r="BE78" s="62" t="s">
        <v>92</v>
      </c>
      <c r="BF78" s="62" t="s">
        <v>92</v>
      </c>
      <c r="BG78" s="62" t="s">
        <v>92</v>
      </c>
      <c r="BH78" s="62" t="s">
        <v>92</v>
      </c>
      <c r="BI78" s="62" t="s">
        <v>92</v>
      </c>
      <c r="BJ78" s="62" t="s">
        <v>92</v>
      </c>
      <c r="BK78" s="62" t="s">
        <v>92</v>
      </c>
      <c r="BL78" s="62" t="s">
        <v>92</v>
      </c>
      <c r="BM78" s="62" t="s">
        <v>92</v>
      </c>
      <c r="BN78" s="62" t="s">
        <v>92</v>
      </c>
      <c r="BO78" s="62" t="s">
        <v>92</v>
      </c>
      <c r="BP78" s="62" t="s">
        <v>92</v>
      </c>
      <c r="BQ78" s="62" t="s">
        <v>92</v>
      </c>
      <c r="BR78" s="62" t="s">
        <v>92</v>
      </c>
      <c r="BS78" s="62" t="s">
        <v>92</v>
      </c>
      <c r="BT78" s="62" t="s">
        <v>92</v>
      </c>
      <c r="BU78" s="62" t="s">
        <v>92</v>
      </c>
      <c r="BV78" s="62" t="s">
        <v>92</v>
      </c>
      <c r="BW78" s="62" t="s">
        <v>92</v>
      </c>
      <c r="BX78" s="62" t="s">
        <v>92</v>
      </c>
      <c r="BY78" s="62" t="s">
        <v>92</v>
      </c>
      <c r="BZ78" s="62" t="s">
        <v>92</v>
      </c>
      <c r="CA78" s="62" t="s">
        <v>92</v>
      </c>
      <c r="CB78" s="62" t="s">
        <v>92</v>
      </c>
      <c r="CC78" s="62" t="s">
        <v>92</v>
      </c>
      <c r="CD78" s="62" t="s">
        <v>92</v>
      </c>
      <c r="CE78" s="62" t="s">
        <v>92</v>
      </c>
      <c r="CF78" s="62" t="s">
        <v>92</v>
      </c>
      <c r="CG78" s="62" t="s">
        <v>92</v>
      </c>
      <c r="CH78" s="62" t="s">
        <v>92</v>
      </c>
      <c r="CI78" s="62" t="s">
        <v>92</v>
      </c>
      <c r="CJ78" s="62" t="s">
        <v>92</v>
      </c>
      <c r="CK78" s="62" t="s">
        <v>92</v>
      </c>
      <c r="CL78" s="62" t="s">
        <v>92</v>
      </c>
      <c r="CM78" s="62" t="s">
        <v>92</v>
      </c>
      <c r="CN78" s="62" t="s">
        <v>92</v>
      </c>
      <c r="CO78" s="62" t="s">
        <v>92</v>
      </c>
      <c r="CP78" s="62" t="s">
        <v>92</v>
      </c>
      <c r="CQ78" s="62" t="s">
        <v>92</v>
      </c>
      <c r="CR78" s="62" t="s">
        <v>92</v>
      </c>
      <c r="CS78" s="62" t="s">
        <v>92</v>
      </c>
      <c r="CT78" s="62" t="s">
        <v>92</v>
      </c>
      <c r="CU78" s="62" t="s">
        <v>92</v>
      </c>
      <c r="CV78" s="62" t="s">
        <v>92</v>
      </c>
      <c r="CW78" s="62" t="s">
        <v>92</v>
      </c>
      <c r="CX78" s="62" t="s">
        <v>92</v>
      </c>
      <c r="CY78" s="62" t="s">
        <v>92</v>
      </c>
      <c r="CZ78" s="62" t="s">
        <v>92</v>
      </c>
      <c r="DA78" s="62" t="s">
        <v>92</v>
      </c>
      <c r="DB78" s="62" t="s">
        <v>92</v>
      </c>
      <c r="DC78" s="62" t="s">
        <v>92</v>
      </c>
      <c r="DD78" s="62" t="s">
        <v>92</v>
      </c>
      <c r="DE78" s="62" t="s">
        <v>92</v>
      </c>
      <c r="DF78" s="62" t="s">
        <v>92</v>
      </c>
      <c r="DG78" s="62" t="s">
        <v>92</v>
      </c>
      <c r="DH78" s="62" t="s">
        <v>92</v>
      </c>
      <c r="DI78" s="62" t="s">
        <v>92</v>
      </c>
    </row>
    <row r="79" spans="2:113" x14ac:dyDescent="0.2">
      <c r="B79" s="71" t="s">
        <v>352</v>
      </c>
      <c r="C79" s="71" t="s">
        <v>353</v>
      </c>
      <c r="D79" s="73" t="str">
        <f t="shared" si="11"/>
        <v xml:space="preserve">                                                                          </v>
      </c>
      <c r="E79" s="70">
        <v>0</v>
      </c>
      <c r="F79" s="70"/>
      <c r="G79" s="70"/>
      <c r="H79" s="70"/>
      <c r="I79" s="70">
        <v>0</v>
      </c>
      <c r="J79" s="70">
        <v>0</v>
      </c>
      <c r="K79" s="70">
        <v>0</v>
      </c>
      <c r="L79" s="70">
        <v>0</v>
      </c>
      <c r="M79" s="70">
        <v>0</v>
      </c>
      <c r="N79" s="70">
        <v>0</v>
      </c>
      <c r="O79" s="70">
        <v>0</v>
      </c>
      <c r="P79" s="70">
        <v>0</v>
      </c>
      <c r="Q79" s="70">
        <v>0</v>
      </c>
      <c r="R79" s="70">
        <v>0</v>
      </c>
      <c r="S79" s="70">
        <v>0</v>
      </c>
      <c r="T79" s="70">
        <v>0</v>
      </c>
      <c r="U79" s="70">
        <v>0</v>
      </c>
      <c r="V79" s="70">
        <v>0</v>
      </c>
      <c r="W79" s="70">
        <v>0</v>
      </c>
      <c r="X79" s="25">
        <f t="shared" si="8"/>
        <v>0</v>
      </c>
      <c r="Y79" s="240"/>
      <c r="AD79" s="74">
        <v>800</v>
      </c>
      <c r="AE79" s="74">
        <v>806</v>
      </c>
      <c r="AF79" s="70" t="e">
        <f>+SUMIFS(#REF!,#REF!,$AE79)</f>
        <v>#REF!</v>
      </c>
      <c r="AG79" s="70" t="e">
        <f t="shared" si="9"/>
        <v>#REF!</v>
      </c>
      <c r="AI79" s="70" t="e">
        <f>SUMIFS(#REF!,#REF!,$AE79)</f>
        <v>#REF!</v>
      </c>
      <c r="AJ79" s="70" t="e">
        <f t="shared" si="10"/>
        <v>#REF!</v>
      </c>
      <c r="AM79" s="62" t="s">
        <v>92</v>
      </c>
      <c r="AN79" s="62" t="s">
        <v>92</v>
      </c>
      <c r="AO79" s="62" t="s">
        <v>92</v>
      </c>
      <c r="AP79" s="62" t="s">
        <v>92</v>
      </c>
      <c r="AQ79" s="62" t="s">
        <v>92</v>
      </c>
      <c r="AR79" s="62" t="s">
        <v>92</v>
      </c>
      <c r="AS79" s="62" t="s">
        <v>92</v>
      </c>
      <c r="AT79" s="62" t="s">
        <v>92</v>
      </c>
      <c r="AU79" s="62" t="s">
        <v>92</v>
      </c>
      <c r="AV79" s="62" t="s">
        <v>92</v>
      </c>
      <c r="AW79" s="62" t="s">
        <v>92</v>
      </c>
      <c r="AX79" s="62" t="s">
        <v>92</v>
      </c>
      <c r="AY79" s="62" t="s">
        <v>92</v>
      </c>
      <c r="AZ79" s="62" t="s">
        <v>92</v>
      </c>
      <c r="BA79" s="62" t="s">
        <v>92</v>
      </c>
      <c r="BB79" s="62" t="s">
        <v>92</v>
      </c>
      <c r="BC79" s="62" t="s">
        <v>92</v>
      </c>
      <c r="BD79" s="62" t="s">
        <v>92</v>
      </c>
      <c r="BE79" s="62" t="s">
        <v>92</v>
      </c>
      <c r="BF79" s="62" t="s">
        <v>92</v>
      </c>
      <c r="BG79" s="62" t="s">
        <v>92</v>
      </c>
      <c r="BH79" s="62" t="s">
        <v>92</v>
      </c>
      <c r="BI79" s="62" t="s">
        <v>92</v>
      </c>
      <c r="BJ79" s="62" t="s">
        <v>92</v>
      </c>
      <c r="BK79" s="62" t="s">
        <v>92</v>
      </c>
      <c r="BL79" s="62" t="s">
        <v>92</v>
      </c>
      <c r="BM79" s="62" t="s">
        <v>92</v>
      </c>
      <c r="BN79" s="62" t="s">
        <v>92</v>
      </c>
      <c r="BO79" s="62" t="s">
        <v>92</v>
      </c>
      <c r="BP79" s="62" t="s">
        <v>92</v>
      </c>
      <c r="BQ79" s="62" t="s">
        <v>92</v>
      </c>
      <c r="BR79" s="62" t="s">
        <v>92</v>
      </c>
      <c r="BS79" s="62" t="s">
        <v>92</v>
      </c>
      <c r="BT79" s="62" t="s">
        <v>92</v>
      </c>
      <c r="BU79" s="62" t="s">
        <v>92</v>
      </c>
      <c r="BV79" s="62" t="s">
        <v>92</v>
      </c>
      <c r="BW79" s="62" t="s">
        <v>92</v>
      </c>
      <c r="BX79" s="62" t="s">
        <v>92</v>
      </c>
      <c r="BY79" s="62" t="s">
        <v>92</v>
      </c>
      <c r="BZ79" s="62" t="s">
        <v>92</v>
      </c>
      <c r="CA79" s="62" t="s">
        <v>92</v>
      </c>
      <c r="CB79" s="62" t="s">
        <v>92</v>
      </c>
      <c r="CC79" s="62" t="s">
        <v>92</v>
      </c>
      <c r="CD79" s="62" t="s">
        <v>92</v>
      </c>
      <c r="CE79" s="62" t="s">
        <v>92</v>
      </c>
      <c r="CF79" s="62" t="s">
        <v>92</v>
      </c>
      <c r="CG79" s="62" t="s">
        <v>92</v>
      </c>
      <c r="CH79" s="62" t="s">
        <v>92</v>
      </c>
      <c r="CI79" s="62" t="s">
        <v>92</v>
      </c>
      <c r="CJ79" s="62" t="s">
        <v>92</v>
      </c>
      <c r="CK79" s="62" t="s">
        <v>92</v>
      </c>
      <c r="CL79" s="62" t="s">
        <v>92</v>
      </c>
      <c r="CM79" s="62" t="s">
        <v>92</v>
      </c>
      <c r="CN79" s="62" t="s">
        <v>92</v>
      </c>
      <c r="CO79" s="62" t="s">
        <v>92</v>
      </c>
      <c r="CP79" s="62" t="s">
        <v>92</v>
      </c>
      <c r="CQ79" s="62" t="s">
        <v>92</v>
      </c>
      <c r="CR79" s="62" t="s">
        <v>92</v>
      </c>
      <c r="CS79" s="62" t="s">
        <v>92</v>
      </c>
      <c r="CT79" s="62" t="s">
        <v>92</v>
      </c>
      <c r="CU79" s="62" t="s">
        <v>92</v>
      </c>
      <c r="CV79" s="62" t="s">
        <v>92</v>
      </c>
      <c r="CW79" s="62" t="s">
        <v>92</v>
      </c>
      <c r="CX79" s="62" t="s">
        <v>92</v>
      </c>
      <c r="CY79" s="62" t="s">
        <v>92</v>
      </c>
      <c r="CZ79" s="62" t="s">
        <v>92</v>
      </c>
      <c r="DA79" s="62" t="s">
        <v>92</v>
      </c>
      <c r="DB79" s="62" t="s">
        <v>92</v>
      </c>
      <c r="DC79" s="62" t="s">
        <v>92</v>
      </c>
      <c r="DD79" s="62" t="s">
        <v>92</v>
      </c>
      <c r="DE79" s="62" t="s">
        <v>92</v>
      </c>
      <c r="DF79" s="62" t="s">
        <v>92</v>
      </c>
      <c r="DG79" s="62" t="s">
        <v>92</v>
      </c>
      <c r="DH79" s="62" t="s">
        <v>92</v>
      </c>
      <c r="DI79" s="62" t="s">
        <v>92</v>
      </c>
    </row>
    <row r="80" spans="2:113" x14ac:dyDescent="0.2">
      <c r="B80" s="71" t="s">
        <v>354</v>
      </c>
      <c r="C80" s="71" t="s">
        <v>355</v>
      </c>
      <c r="D80" s="73" t="str">
        <f t="shared" si="11"/>
        <v xml:space="preserve">                                                                          </v>
      </c>
      <c r="E80" s="70">
        <v>0</v>
      </c>
      <c r="F80" s="70"/>
      <c r="G80" s="70"/>
      <c r="H80" s="70"/>
      <c r="I80" s="70">
        <v>0</v>
      </c>
      <c r="J80" s="70">
        <v>0</v>
      </c>
      <c r="K80" s="70">
        <v>0</v>
      </c>
      <c r="L80" s="70">
        <v>0</v>
      </c>
      <c r="M80" s="70">
        <v>0</v>
      </c>
      <c r="N80" s="70">
        <v>0</v>
      </c>
      <c r="O80" s="70">
        <v>0</v>
      </c>
      <c r="P80" s="70">
        <v>0</v>
      </c>
      <c r="Q80" s="70">
        <v>0</v>
      </c>
      <c r="R80" s="70">
        <v>0</v>
      </c>
      <c r="S80" s="70">
        <v>0</v>
      </c>
      <c r="T80" s="70">
        <v>0</v>
      </c>
      <c r="U80" s="70">
        <v>0</v>
      </c>
      <c r="V80" s="70">
        <v>0</v>
      </c>
      <c r="W80" s="70">
        <v>0</v>
      </c>
      <c r="X80" s="25">
        <f t="shared" si="8"/>
        <v>0</v>
      </c>
      <c r="Y80" s="240"/>
      <c r="AD80" s="74">
        <v>800</v>
      </c>
      <c r="AE80" s="74">
        <v>807</v>
      </c>
      <c r="AF80" s="70" t="e">
        <f>+SUMIFS(#REF!,#REF!,$AE80)</f>
        <v>#REF!</v>
      </c>
      <c r="AG80" s="70" t="e">
        <f t="shared" si="9"/>
        <v>#REF!</v>
      </c>
      <c r="AI80" s="70" t="e">
        <f>SUMIFS(#REF!,#REF!,$AE80)</f>
        <v>#REF!</v>
      </c>
      <c r="AJ80" s="70" t="e">
        <f t="shared" si="10"/>
        <v>#REF!</v>
      </c>
      <c r="AM80" s="62" t="s">
        <v>92</v>
      </c>
      <c r="AN80" s="62" t="s">
        <v>92</v>
      </c>
      <c r="AO80" s="62" t="s">
        <v>92</v>
      </c>
      <c r="AP80" s="62" t="s">
        <v>92</v>
      </c>
      <c r="AQ80" s="62" t="s">
        <v>92</v>
      </c>
      <c r="AR80" s="62" t="s">
        <v>92</v>
      </c>
      <c r="AS80" s="62" t="s">
        <v>92</v>
      </c>
      <c r="AT80" s="62" t="s">
        <v>92</v>
      </c>
      <c r="AU80" s="62" t="s">
        <v>92</v>
      </c>
      <c r="AV80" s="62" t="s">
        <v>92</v>
      </c>
      <c r="AW80" s="62" t="s">
        <v>92</v>
      </c>
      <c r="AX80" s="62" t="s">
        <v>92</v>
      </c>
      <c r="AY80" s="62" t="s">
        <v>92</v>
      </c>
      <c r="AZ80" s="62" t="s">
        <v>92</v>
      </c>
      <c r="BA80" s="62" t="s">
        <v>92</v>
      </c>
      <c r="BB80" s="62" t="s">
        <v>92</v>
      </c>
      <c r="BC80" s="62" t="s">
        <v>92</v>
      </c>
      <c r="BD80" s="62" t="s">
        <v>92</v>
      </c>
      <c r="BE80" s="62" t="s">
        <v>92</v>
      </c>
      <c r="BF80" s="62" t="s">
        <v>92</v>
      </c>
      <c r="BG80" s="62" t="s">
        <v>92</v>
      </c>
      <c r="BH80" s="62" t="s">
        <v>92</v>
      </c>
      <c r="BI80" s="62" t="s">
        <v>92</v>
      </c>
      <c r="BJ80" s="62" t="s">
        <v>92</v>
      </c>
      <c r="BK80" s="62" t="s">
        <v>92</v>
      </c>
      <c r="BL80" s="62" t="s">
        <v>92</v>
      </c>
      <c r="BM80" s="62" t="s">
        <v>92</v>
      </c>
      <c r="BN80" s="62" t="s">
        <v>92</v>
      </c>
      <c r="BO80" s="62" t="s">
        <v>92</v>
      </c>
      <c r="BP80" s="62" t="s">
        <v>92</v>
      </c>
      <c r="BQ80" s="62" t="s">
        <v>92</v>
      </c>
      <c r="BR80" s="62" t="s">
        <v>92</v>
      </c>
      <c r="BS80" s="62" t="s">
        <v>92</v>
      </c>
      <c r="BT80" s="62" t="s">
        <v>92</v>
      </c>
      <c r="BU80" s="62" t="s">
        <v>92</v>
      </c>
      <c r="BV80" s="62" t="s">
        <v>92</v>
      </c>
      <c r="BW80" s="62" t="s">
        <v>92</v>
      </c>
      <c r="BX80" s="62" t="s">
        <v>92</v>
      </c>
      <c r="BY80" s="62" t="s">
        <v>92</v>
      </c>
      <c r="BZ80" s="62" t="s">
        <v>92</v>
      </c>
      <c r="CA80" s="62" t="s">
        <v>92</v>
      </c>
      <c r="CB80" s="62" t="s">
        <v>92</v>
      </c>
      <c r="CC80" s="62" t="s">
        <v>92</v>
      </c>
      <c r="CD80" s="62" t="s">
        <v>92</v>
      </c>
      <c r="CE80" s="62" t="s">
        <v>92</v>
      </c>
      <c r="CF80" s="62" t="s">
        <v>92</v>
      </c>
      <c r="CG80" s="62" t="s">
        <v>92</v>
      </c>
      <c r="CH80" s="62" t="s">
        <v>92</v>
      </c>
      <c r="CI80" s="62" t="s">
        <v>92</v>
      </c>
      <c r="CJ80" s="62" t="s">
        <v>92</v>
      </c>
      <c r="CK80" s="62" t="s">
        <v>92</v>
      </c>
      <c r="CL80" s="62" t="s">
        <v>92</v>
      </c>
      <c r="CM80" s="62" t="s">
        <v>92</v>
      </c>
      <c r="CN80" s="62" t="s">
        <v>92</v>
      </c>
      <c r="CO80" s="62" t="s">
        <v>92</v>
      </c>
      <c r="CP80" s="62" t="s">
        <v>92</v>
      </c>
      <c r="CQ80" s="62" t="s">
        <v>92</v>
      </c>
      <c r="CR80" s="62" t="s">
        <v>92</v>
      </c>
      <c r="CS80" s="62" t="s">
        <v>92</v>
      </c>
      <c r="CT80" s="62" t="s">
        <v>92</v>
      </c>
      <c r="CU80" s="62" t="s">
        <v>92</v>
      </c>
      <c r="CV80" s="62" t="s">
        <v>92</v>
      </c>
      <c r="CW80" s="62" t="s">
        <v>92</v>
      </c>
      <c r="CX80" s="62" t="s">
        <v>92</v>
      </c>
      <c r="CY80" s="62" t="s">
        <v>92</v>
      </c>
      <c r="CZ80" s="62" t="s">
        <v>92</v>
      </c>
      <c r="DA80" s="62" t="s">
        <v>92</v>
      </c>
      <c r="DB80" s="62" t="s">
        <v>92</v>
      </c>
      <c r="DC80" s="62" t="s">
        <v>92</v>
      </c>
      <c r="DD80" s="62" t="s">
        <v>92</v>
      </c>
      <c r="DE80" s="62" t="s">
        <v>92</v>
      </c>
      <c r="DF80" s="62" t="s">
        <v>92</v>
      </c>
      <c r="DG80" s="62" t="s">
        <v>92</v>
      </c>
      <c r="DH80" s="62" t="s">
        <v>92</v>
      </c>
      <c r="DI80" s="62" t="s">
        <v>92</v>
      </c>
    </row>
    <row r="81" spans="2:113" x14ac:dyDescent="0.2">
      <c r="B81" s="71" t="s">
        <v>356</v>
      </c>
      <c r="C81" s="71" t="s">
        <v>132</v>
      </c>
      <c r="D81" s="73" t="str">
        <f t="shared" si="11"/>
        <v xml:space="preserve">8709003 8709006                                                                         </v>
      </c>
      <c r="E81" s="70">
        <v>0.28999999999999998</v>
      </c>
      <c r="F81" s="70"/>
      <c r="G81" s="70"/>
      <c r="H81" s="70"/>
      <c r="I81" s="70">
        <v>0</v>
      </c>
      <c r="J81" s="70">
        <v>0</v>
      </c>
      <c r="K81" s="70">
        <v>0</v>
      </c>
      <c r="L81" s="70">
        <v>0</v>
      </c>
      <c r="M81" s="70">
        <v>0</v>
      </c>
      <c r="N81" s="70">
        <v>0</v>
      </c>
      <c r="O81" s="70">
        <v>0</v>
      </c>
      <c r="P81" s="70">
        <v>0</v>
      </c>
      <c r="Q81" s="70">
        <v>0</v>
      </c>
      <c r="R81" s="70">
        <v>0</v>
      </c>
      <c r="S81" s="70">
        <v>0</v>
      </c>
      <c r="T81" s="70">
        <v>0</v>
      </c>
      <c r="U81" s="70">
        <v>0</v>
      </c>
      <c r="V81" s="70">
        <v>0</v>
      </c>
      <c r="W81" s="70">
        <v>0</v>
      </c>
      <c r="X81" s="25">
        <f t="shared" si="8"/>
        <v>0.28999999999999998</v>
      </c>
      <c r="Y81" s="240"/>
      <c r="AD81" s="74">
        <v>800</v>
      </c>
      <c r="AE81" s="74">
        <v>808</v>
      </c>
      <c r="AF81" s="70" t="e">
        <f>+SUMIFS(#REF!,#REF!,$AE81)</f>
        <v>#REF!</v>
      </c>
      <c r="AG81" s="70" t="e">
        <f t="shared" si="9"/>
        <v>#REF!</v>
      </c>
      <c r="AI81" s="70" t="e">
        <f>SUMIFS(#REF!,#REF!,$AE81)</f>
        <v>#REF!</v>
      </c>
      <c r="AJ81" s="70" t="e">
        <f t="shared" si="10"/>
        <v>#REF!</v>
      </c>
      <c r="AM81" s="62">
        <v>8709003</v>
      </c>
      <c r="AN81" s="62">
        <v>8709006</v>
      </c>
      <c r="AO81" s="62" t="s">
        <v>92</v>
      </c>
      <c r="AP81" s="62" t="s">
        <v>92</v>
      </c>
      <c r="AQ81" s="62" t="s">
        <v>92</v>
      </c>
      <c r="AR81" s="62" t="s">
        <v>92</v>
      </c>
      <c r="AS81" s="62" t="s">
        <v>92</v>
      </c>
      <c r="AT81" s="62" t="s">
        <v>92</v>
      </c>
      <c r="AU81" s="62" t="s">
        <v>92</v>
      </c>
      <c r="AV81" s="62" t="s">
        <v>92</v>
      </c>
      <c r="AW81" s="62" t="s">
        <v>92</v>
      </c>
      <c r="AX81" s="62" t="s">
        <v>92</v>
      </c>
      <c r="AY81" s="62" t="s">
        <v>92</v>
      </c>
      <c r="AZ81" s="62" t="s">
        <v>92</v>
      </c>
      <c r="BA81" s="62" t="s">
        <v>92</v>
      </c>
      <c r="BB81" s="62" t="s">
        <v>92</v>
      </c>
      <c r="BC81" s="62" t="s">
        <v>92</v>
      </c>
      <c r="BD81" s="62" t="s">
        <v>92</v>
      </c>
      <c r="BE81" s="62" t="s">
        <v>92</v>
      </c>
      <c r="BF81" s="62" t="s">
        <v>92</v>
      </c>
      <c r="BG81" s="62" t="s">
        <v>92</v>
      </c>
      <c r="BH81" s="62" t="s">
        <v>92</v>
      </c>
      <c r="BI81" s="62" t="s">
        <v>92</v>
      </c>
      <c r="BJ81" s="62" t="s">
        <v>92</v>
      </c>
      <c r="BK81" s="62" t="s">
        <v>92</v>
      </c>
      <c r="BL81" s="62" t="s">
        <v>92</v>
      </c>
      <c r="BM81" s="62" t="s">
        <v>92</v>
      </c>
      <c r="BN81" s="62" t="s">
        <v>92</v>
      </c>
      <c r="BO81" s="62" t="s">
        <v>92</v>
      </c>
      <c r="BP81" s="62" t="s">
        <v>92</v>
      </c>
      <c r="BQ81" s="62" t="s">
        <v>92</v>
      </c>
      <c r="BR81" s="62" t="s">
        <v>92</v>
      </c>
      <c r="BS81" s="62" t="s">
        <v>92</v>
      </c>
      <c r="BT81" s="62" t="s">
        <v>92</v>
      </c>
      <c r="BU81" s="62" t="s">
        <v>92</v>
      </c>
      <c r="BV81" s="62" t="s">
        <v>92</v>
      </c>
      <c r="BW81" s="62" t="s">
        <v>92</v>
      </c>
      <c r="BX81" s="62" t="s">
        <v>92</v>
      </c>
      <c r="BY81" s="62" t="s">
        <v>92</v>
      </c>
      <c r="BZ81" s="62" t="s">
        <v>92</v>
      </c>
      <c r="CA81" s="62" t="s">
        <v>92</v>
      </c>
      <c r="CB81" s="62" t="s">
        <v>92</v>
      </c>
      <c r="CC81" s="62" t="s">
        <v>92</v>
      </c>
      <c r="CD81" s="62" t="s">
        <v>92</v>
      </c>
      <c r="CE81" s="62" t="s">
        <v>92</v>
      </c>
      <c r="CF81" s="62" t="s">
        <v>92</v>
      </c>
      <c r="CG81" s="62" t="s">
        <v>92</v>
      </c>
      <c r="CH81" s="62" t="s">
        <v>92</v>
      </c>
      <c r="CI81" s="62" t="s">
        <v>92</v>
      </c>
      <c r="CJ81" s="62" t="s">
        <v>92</v>
      </c>
      <c r="CK81" s="62" t="s">
        <v>92</v>
      </c>
      <c r="CL81" s="62" t="s">
        <v>92</v>
      </c>
      <c r="CM81" s="62" t="s">
        <v>92</v>
      </c>
      <c r="CN81" s="62" t="s">
        <v>92</v>
      </c>
      <c r="CO81" s="62" t="s">
        <v>92</v>
      </c>
      <c r="CP81" s="62" t="s">
        <v>92</v>
      </c>
      <c r="CQ81" s="62" t="s">
        <v>92</v>
      </c>
      <c r="CR81" s="62" t="s">
        <v>92</v>
      </c>
      <c r="CS81" s="62" t="s">
        <v>92</v>
      </c>
      <c r="CT81" s="62" t="s">
        <v>92</v>
      </c>
      <c r="CU81" s="62" t="s">
        <v>92</v>
      </c>
      <c r="CV81" s="62" t="s">
        <v>92</v>
      </c>
      <c r="CW81" s="62" t="s">
        <v>92</v>
      </c>
      <c r="CX81" s="62" t="s">
        <v>92</v>
      </c>
      <c r="CY81" s="62" t="s">
        <v>92</v>
      </c>
      <c r="CZ81" s="62" t="s">
        <v>92</v>
      </c>
      <c r="DA81" s="62" t="s">
        <v>92</v>
      </c>
      <c r="DB81" s="62" t="s">
        <v>92</v>
      </c>
      <c r="DC81" s="62" t="s">
        <v>92</v>
      </c>
      <c r="DD81" s="62" t="s">
        <v>92</v>
      </c>
      <c r="DE81" s="62" t="s">
        <v>92</v>
      </c>
      <c r="DF81" s="62" t="s">
        <v>92</v>
      </c>
      <c r="DG81" s="62" t="s">
        <v>92</v>
      </c>
      <c r="DH81" s="62" t="s">
        <v>92</v>
      </c>
      <c r="DI81" s="62" t="s">
        <v>92</v>
      </c>
    </row>
    <row r="82" spans="2:113" x14ac:dyDescent="0.2">
      <c r="B82" s="71" t="s">
        <v>357</v>
      </c>
      <c r="C82" s="71" t="s">
        <v>133</v>
      </c>
      <c r="D82" s="73" t="str">
        <f t="shared" si="11"/>
        <v xml:space="preserve">8710101                                                                          </v>
      </c>
      <c r="E82" s="70">
        <v>95326.62</v>
      </c>
      <c r="F82" s="70"/>
      <c r="G82" s="70"/>
      <c r="H82" s="70"/>
      <c r="I82" s="70">
        <v>0</v>
      </c>
      <c r="J82" s="70">
        <v>0</v>
      </c>
      <c r="K82" s="70">
        <v>0</v>
      </c>
      <c r="L82" s="70">
        <v>0</v>
      </c>
      <c r="M82" s="70">
        <v>0</v>
      </c>
      <c r="N82" s="70">
        <v>0</v>
      </c>
      <c r="O82" s="70">
        <v>0</v>
      </c>
      <c r="P82" s="70">
        <v>0</v>
      </c>
      <c r="Q82" s="70">
        <v>0</v>
      </c>
      <c r="R82" s="70">
        <v>0</v>
      </c>
      <c r="S82" s="70">
        <v>0</v>
      </c>
      <c r="T82" s="70">
        <v>0</v>
      </c>
      <c r="U82" s="70">
        <v>0</v>
      </c>
      <c r="V82" s="70">
        <v>0</v>
      </c>
      <c r="W82" s="70">
        <v>0</v>
      </c>
      <c r="X82" s="25">
        <f t="shared" si="8"/>
        <v>95326.62</v>
      </c>
      <c r="Y82" s="240"/>
      <c r="AD82" s="74">
        <v>800</v>
      </c>
      <c r="AE82" s="74">
        <v>809</v>
      </c>
      <c r="AF82" s="70" t="e">
        <f>+SUMIFS(#REF!,#REF!,$AE82)</f>
        <v>#REF!</v>
      </c>
      <c r="AG82" s="70" t="e">
        <f t="shared" si="9"/>
        <v>#REF!</v>
      </c>
      <c r="AI82" s="70" t="e">
        <f>SUMIFS(#REF!,#REF!,$AE82)</f>
        <v>#REF!</v>
      </c>
      <c r="AJ82" s="70" t="e">
        <f t="shared" si="10"/>
        <v>#REF!</v>
      </c>
      <c r="AM82" s="62">
        <v>8710101</v>
      </c>
      <c r="AN82" s="62" t="s">
        <v>92</v>
      </c>
      <c r="AO82" s="62" t="s">
        <v>92</v>
      </c>
      <c r="AP82" s="62" t="s">
        <v>92</v>
      </c>
      <c r="AQ82" s="62" t="s">
        <v>92</v>
      </c>
      <c r="AR82" s="62" t="s">
        <v>92</v>
      </c>
      <c r="AS82" s="62" t="s">
        <v>92</v>
      </c>
      <c r="AT82" s="62" t="s">
        <v>92</v>
      </c>
      <c r="AU82" s="62" t="s">
        <v>92</v>
      </c>
      <c r="AV82" s="62" t="s">
        <v>92</v>
      </c>
      <c r="AW82" s="62" t="s">
        <v>92</v>
      </c>
      <c r="AX82" s="62" t="s">
        <v>92</v>
      </c>
      <c r="AY82" s="62" t="s">
        <v>92</v>
      </c>
      <c r="AZ82" s="62" t="s">
        <v>92</v>
      </c>
      <c r="BA82" s="62" t="s">
        <v>92</v>
      </c>
      <c r="BB82" s="62" t="s">
        <v>92</v>
      </c>
      <c r="BC82" s="62" t="s">
        <v>92</v>
      </c>
      <c r="BD82" s="62" t="s">
        <v>92</v>
      </c>
      <c r="BE82" s="62" t="s">
        <v>92</v>
      </c>
      <c r="BF82" s="62" t="s">
        <v>92</v>
      </c>
      <c r="BG82" s="62" t="s">
        <v>92</v>
      </c>
      <c r="BH82" s="62" t="s">
        <v>92</v>
      </c>
      <c r="BI82" s="62" t="s">
        <v>92</v>
      </c>
      <c r="BJ82" s="62" t="s">
        <v>92</v>
      </c>
      <c r="BK82" s="62" t="s">
        <v>92</v>
      </c>
      <c r="BL82" s="62" t="s">
        <v>92</v>
      </c>
      <c r="BM82" s="62" t="s">
        <v>92</v>
      </c>
      <c r="BN82" s="62" t="s">
        <v>92</v>
      </c>
      <c r="BO82" s="62" t="s">
        <v>92</v>
      </c>
      <c r="BP82" s="62" t="s">
        <v>92</v>
      </c>
      <c r="BQ82" s="62" t="s">
        <v>92</v>
      </c>
      <c r="BR82" s="62" t="s">
        <v>92</v>
      </c>
      <c r="BS82" s="62" t="s">
        <v>92</v>
      </c>
      <c r="BT82" s="62" t="s">
        <v>92</v>
      </c>
      <c r="BU82" s="62" t="s">
        <v>92</v>
      </c>
      <c r="BV82" s="62" t="s">
        <v>92</v>
      </c>
      <c r="BW82" s="62" t="s">
        <v>92</v>
      </c>
      <c r="BX82" s="62" t="s">
        <v>92</v>
      </c>
      <c r="BY82" s="62" t="s">
        <v>92</v>
      </c>
      <c r="BZ82" s="62" t="s">
        <v>92</v>
      </c>
      <c r="CA82" s="62" t="s">
        <v>92</v>
      </c>
      <c r="CB82" s="62" t="s">
        <v>92</v>
      </c>
      <c r="CC82" s="62" t="s">
        <v>92</v>
      </c>
      <c r="CD82" s="62" t="s">
        <v>92</v>
      </c>
      <c r="CE82" s="62" t="s">
        <v>92</v>
      </c>
      <c r="CF82" s="62" t="s">
        <v>92</v>
      </c>
      <c r="CG82" s="62" t="s">
        <v>92</v>
      </c>
      <c r="CH82" s="62" t="s">
        <v>92</v>
      </c>
      <c r="CI82" s="62" t="s">
        <v>92</v>
      </c>
      <c r="CJ82" s="62" t="s">
        <v>92</v>
      </c>
      <c r="CK82" s="62" t="s">
        <v>92</v>
      </c>
      <c r="CL82" s="62" t="s">
        <v>92</v>
      </c>
      <c r="CM82" s="62" t="s">
        <v>92</v>
      </c>
      <c r="CN82" s="62" t="s">
        <v>92</v>
      </c>
      <c r="CO82" s="62" t="s">
        <v>92</v>
      </c>
      <c r="CP82" s="62" t="s">
        <v>92</v>
      </c>
      <c r="CQ82" s="62" t="s">
        <v>92</v>
      </c>
      <c r="CR82" s="62" t="s">
        <v>92</v>
      </c>
      <c r="CS82" s="62" t="s">
        <v>92</v>
      </c>
      <c r="CT82" s="62" t="s">
        <v>92</v>
      </c>
      <c r="CU82" s="62" t="s">
        <v>92</v>
      </c>
      <c r="CV82" s="62" t="s">
        <v>92</v>
      </c>
      <c r="CW82" s="62" t="s">
        <v>92</v>
      </c>
      <c r="CX82" s="62" t="s">
        <v>92</v>
      </c>
      <c r="CY82" s="62" t="s">
        <v>92</v>
      </c>
      <c r="CZ82" s="62" t="s">
        <v>92</v>
      </c>
      <c r="DA82" s="62" t="s">
        <v>92</v>
      </c>
      <c r="DB82" s="62" t="s">
        <v>92</v>
      </c>
      <c r="DC82" s="62" t="s">
        <v>92</v>
      </c>
      <c r="DD82" s="62" t="s">
        <v>92</v>
      </c>
      <c r="DE82" s="62" t="s">
        <v>92</v>
      </c>
      <c r="DF82" s="62" t="s">
        <v>92</v>
      </c>
      <c r="DG82" s="62" t="s">
        <v>92</v>
      </c>
      <c r="DH82" s="62" t="s">
        <v>92</v>
      </c>
      <c r="DI82" s="62" t="s">
        <v>92</v>
      </c>
    </row>
    <row r="83" spans="2:113" x14ac:dyDescent="0.2">
      <c r="B83" s="71" t="s">
        <v>358</v>
      </c>
      <c r="C83" s="71" t="s">
        <v>157</v>
      </c>
      <c r="D83" s="73" t="str">
        <f t="shared" si="11"/>
        <v xml:space="preserve">8713305                                                                          </v>
      </c>
      <c r="E83" s="70">
        <v>0</v>
      </c>
      <c r="F83" s="70"/>
      <c r="G83" s="70"/>
      <c r="H83" s="70"/>
      <c r="I83" s="70">
        <v>0</v>
      </c>
      <c r="J83" s="70">
        <v>0</v>
      </c>
      <c r="K83" s="70">
        <v>0</v>
      </c>
      <c r="L83" s="70">
        <v>0</v>
      </c>
      <c r="M83" s="70">
        <v>0</v>
      </c>
      <c r="N83" s="70">
        <v>0</v>
      </c>
      <c r="O83" s="70">
        <v>0</v>
      </c>
      <c r="P83" s="70">
        <v>0</v>
      </c>
      <c r="Q83" s="70">
        <v>0</v>
      </c>
      <c r="R83" s="70">
        <v>0</v>
      </c>
      <c r="S83" s="70">
        <v>0</v>
      </c>
      <c r="T83" s="70">
        <v>0</v>
      </c>
      <c r="U83" s="70">
        <v>0</v>
      </c>
      <c r="V83" s="70">
        <v>0</v>
      </c>
      <c r="W83" s="70">
        <v>0</v>
      </c>
      <c r="X83" s="25">
        <f t="shared" si="8"/>
        <v>0</v>
      </c>
      <c r="Y83" s="240"/>
      <c r="AD83" s="74">
        <v>800</v>
      </c>
      <c r="AE83" s="74">
        <v>810</v>
      </c>
      <c r="AF83" s="70" t="e">
        <f>+SUMIFS(#REF!,#REF!,$AE83)</f>
        <v>#REF!</v>
      </c>
      <c r="AG83" s="70" t="e">
        <f t="shared" si="9"/>
        <v>#REF!</v>
      </c>
      <c r="AI83" s="70" t="e">
        <f>SUMIFS(#REF!,#REF!,$AE83)</f>
        <v>#REF!</v>
      </c>
      <c r="AJ83" s="70" t="e">
        <f t="shared" si="10"/>
        <v>#REF!</v>
      </c>
      <c r="AM83" s="62">
        <v>8713305</v>
      </c>
      <c r="AN83" s="62" t="s">
        <v>92</v>
      </c>
      <c r="AO83" s="62" t="s">
        <v>92</v>
      </c>
      <c r="AP83" s="62" t="s">
        <v>92</v>
      </c>
      <c r="AQ83" s="62" t="s">
        <v>92</v>
      </c>
      <c r="AR83" s="62" t="s">
        <v>92</v>
      </c>
      <c r="AS83" s="62" t="s">
        <v>92</v>
      </c>
      <c r="AT83" s="62" t="s">
        <v>92</v>
      </c>
      <c r="AU83" s="62" t="s">
        <v>92</v>
      </c>
      <c r="AV83" s="62" t="s">
        <v>92</v>
      </c>
      <c r="AW83" s="62" t="s">
        <v>92</v>
      </c>
      <c r="AX83" s="62" t="s">
        <v>92</v>
      </c>
      <c r="AY83" s="62" t="s">
        <v>92</v>
      </c>
      <c r="AZ83" s="62" t="s">
        <v>92</v>
      </c>
      <c r="BA83" s="62" t="s">
        <v>92</v>
      </c>
      <c r="BB83" s="62" t="s">
        <v>92</v>
      </c>
      <c r="BC83" s="62" t="s">
        <v>92</v>
      </c>
      <c r="BD83" s="62" t="s">
        <v>92</v>
      </c>
      <c r="BE83" s="62" t="s">
        <v>92</v>
      </c>
      <c r="BF83" s="62" t="s">
        <v>92</v>
      </c>
      <c r="BG83" s="62" t="s">
        <v>92</v>
      </c>
      <c r="BH83" s="62" t="s">
        <v>92</v>
      </c>
      <c r="BI83" s="62" t="s">
        <v>92</v>
      </c>
      <c r="BJ83" s="62" t="s">
        <v>92</v>
      </c>
      <c r="BK83" s="62" t="s">
        <v>92</v>
      </c>
      <c r="BL83" s="62" t="s">
        <v>92</v>
      </c>
      <c r="BM83" s="62" t="s">
        <v>92</v>
      </c>
      <c r="BN83" s="62" t="s">
        <v>92</v>
      </c>
      <c r="BO83" s="62" t="s">
        <v>92</v>
      </c>
      <c r="BP83" s="62" t="s">
        <v>92</v>
      </c>
      <c r="BQ83" s="62" t="s">
        <v>92</v>
      </c>
      <c r="BR83" s="62" t="s">
        <v>92</v>
      </c>
      <c r="BS83" s="62" t="s">
        <v>92</v>
      </c>
      <c r="BT83" s="62" t="s">
        <v>92</v>
      </c>
      <c r="BU83" s="62" t="s">
        <v>92</v>
      </c>
      <c r="BV83" s="62" t="s">
        <v>92</v>
      </c>
      <c r="BW83" s="62" t="s">
        <v>92</v>
      </c>
      <c r="BX83" s="62" t="s">
        <v>92</v>
      </c>
      <c r="BY83" s="62" t="s">
        <v>92</v>
      </c>
      <c r="BZ83" s="62" t="s">
        <v>92</v>
      </c>
      <c r="CA83" s="62" t="s">
        <v>92</v>
      </c>
      <c r="CB83" s="62" t="s">
        <v>92</v>
      </c>
      <c r="CC83" s="62" t="s">
        <v>92</v>
      </c>
      <c r="CD83" s="62" t="s">
        <v>92</v>
      </c>
      <c r="CE83" s="62" t="s">
        <v>92</v>
      </c>
      <c r="CF83" s="62" t="s">
        <v>92</v>
      </c>
      <c r="CG83" s="62" t="s">
        <v>92</v>
      </c>
      <c r="CH83" s="62" t="s">
        <v>92</v>
      </c>
      <c r="CI83" s="62" t="s">
        <v>92</v>
      </c>
      <c r="CJ83" s="62" t="s">
        <v>92</v>
      </c>
      <c r="CK83" s="62" t="s">
        <v>92</v>
      </c>
      <c r="CL83" s="62" t="s">
        <v>92</v>
      </c>
      <c r="CM83" s="62" t="s">
        <v>92</v>
      </c>
      <c r="CN83" s="62" t="s">
        <v>92</v>
      </c>
      <c r="CO83" s="62" t="s">
        <v>92</v>
      </c>
      <c r="CP83" s="62" t="s">
        <v>92</v>
      </c>
      <c r="CQ83" s="62" t="s">
        <v>92</v>
      </c>
      <c r="CR83" s="62" t="s">
        <v>92</v>
      </c>
      <c r="CS83" s="62" t="s">
        <v>92</v>
      </c>
      <c r="CT83" s="62" t="s">
        <v>92</v>
      </c>
      <c r="CU83" s="62" t="s">
        <v>92</v>
      </c>
      <c r="CV83" s="62" t="s">
        <v>92</v>
      </c>
      <c r="CW83" s="62" t="s">
        <v>92</v>
      </c>
      <c r="CX83" s="62" t="s">
        <v>92</v>
      </c>
      <c r="CY83" s="62" t="s">
        <v>92</v>
      </c>
      <c r="CZ83" s="62" t="s">
        <v>92</v>
      </c>
      <c r="DA83" s="62" t="s">
        <v>92</v>
      </c>
      <c r="DB83" s="62" t="s">
        <v>92</v>
      </c>
      <c r="DC83" s="62" t="s">
        <v>92</v>
      </c>
      <c r="DD83" s="62" t="s">
        <v>92</v>
      </c>
      <c r="DE83" s="62" t="s">
        <v>92</v>
      </c>
      <c r="DF83" s="62" t="s">
        <v>92</v>
      </c>
      <c r="DG83" s="62" t="s">
        <v>92</v>
      </c>
      <c r="DH83" s="62" t="s">
        <v>92</v>
      </c>
      <c r="DI83" s="62" t="s">
        <v>92</v>
      </c>
    </row>
    <row r="84" spans="2:113" x14ac:dyDescent="0.2">
      <c r="B84" s="71" t="s">
        <v>359</v>
      </c>
      <c r="C84" s="71" t="s">
        <v>128</v>
      </c>
      <c r="D84" s="73" t="str">
        <f t="shared" si="11"/>
        <v xml:space="preserve">8708102                                                                          </v>
      </c>
      <c r="E84" s="70">
        <v>5466.66</v>
      </c>
      <c r="F84" s="70"/>
      <c r="G84" s="70"/>
      <c r="H84" s="70"/>
      <c r="I84" s="70">
        <v>0</v>
      </c>
      <c r="J84" s="70">
        <v>0</v>
      </c>
      <c r="K84" s="70">
        <v>0</v>
      </c>
      <c r="L84" s="70">
        <v>0</v>
      </c>
      <c r="M84" s="70">
        <v>0</v>
      </c>
      <c r="N84" s="70">
        <v>0</v>
      </c>
      <c r="O84" s="70">
        <v>0</v>
      </c>
      <c r="P84" s="70">
        <v>0</v>
      </c>
      <c r="Q84" s="70">
        <v>0</v>
      </c>
      <c r="R84" s="70">
        <v>0</v>
      </c>
      <c r="S84" s="70">
        <v>0</v>
      </c>
      <c r="T84" s="70">
        <v>0</v>
      </c>
      <c r="U84" s="70">
        <v>0</v>
      </c>
      <c r="V84" s="70">
        <v>0</v>
      </c>
      <c r="W84" s="70">
        <v>0</v>
      </c>
      <c r="X84" s="25">
        <f t="shared" si="8"/>
        <v>5466.66</v>
      </c>
      <c r="Y84" s="240"/>
      <c r="AD84" s="74">
        <v>800</v>
      </c>
      <c r="AE84" s="74">
        <v>811</v>
      </c>
      <c r="AF84" s="70" t="e">
        <f>+SUMIFS(#REF!,#REF!,$AE84)</f>
        <v>#REF!</v>
      </c>
      <c r="AG84" s="70" t="e">
        <f t="shared" si="9"/>
        <v>#REF!</v>
      </c>
      <c r="AI84" s="70" t="e">
        <f>SUMIFS(#REF!,#REF!,$AE84)</f>
        <v>#REF!</v>
      </c>
      <c r="AJ84" s="70" t="e">
        <f t="shared" si="10"/>
        <v>#REF!</v>
      </c>
      <c r="AM84" s="62">
        <v>8708102</v>
      </c>
      <c r="AN84" s="62" t="s">
        <v>92</v>
      </c>
      <c r="AO84" s="62" t="s">
        <v>92</v>
      </c>
      <c r="AP84" s="62" t="s">
        <v>92</v>
      </c>
      <c r="AQ84" s="62" t="s">
        <v>92</v>
      </c>
      <c r="AR84" s="62" t="s">
        <v>92</v>
      </c>
      <c r="AS84" s="62" t="s">
        <v>92</v>
      </c>
      <c r="AT84" s="62" t="s">
        <v>92</v>
      </c>
      <c r="AU84" s="62" t="s">
        <v>92</v>
      </c>
      <c r="AV84" s="62" t="s">
        <v>92</v>
      </c>
      <c r="AW84" s="62" t="s">
        <v>92</v>
      </c>
      <c r="AX84" s="62" t="s">
        <v>92</v>
      </c>
      <c r="AY84" s="62" t="s">
        <v>92</v>
      </c>
      <c r="AZ84" s="62" t="s">
        <v>92</v>
      </c>
      <c r="BA84" s="62" t="s">
        <v>92</v>
      </c>
      <c r="BB84" s="62" t="s">
        <v>92</v>
      </c>
      <c r="BC84" s="62" t="s">
        <v>92</v>
      </c>
      <c r="BD84" s="62" t="s">
        <v>92</v>
      </c>
      <c r="BE84" s="62" t="s">
        <v>92</v>
      </c>
      <c r="BF84" s="62" t="s">
        <v>92</v>
      </c>
      <c r="BG84" s="62" t="s">
        <v>92</v>
      </c>
      <c r="BH84" s="62" t="s">
        <v>92</v>
      </c>
      <c r="BI84" s="62" t="s">
        <v>92</v>
      </c>
      <c r="BJ84" s="62" t="s">
        <v>92</v>
      </c>
      <c r="BK84" s="62" t="s">
        <v>92</v>
      </c>
      <c r="BL84" s="62" t="s">
        <v>92</v>
      </c>
      <c r="BM84" s="62" t="s">
        <v>92</v>
      </c>
      <c r="BN84" s="62" t="s">
        <v>92</v>
      </c>
      <c r="BO84" s="62" t="s">
        <v>92</v>
      </c>
      <c r="BP84" s="62" t="s">
        <v>92</v>
      </c>
      <c r="BQ84" s="62" t="s">
        <v>92</v>
      </c>
      <c r="BR84" s="62" t="s">
        <v>92</v>
      </c>
      <c r="BS84" s="62" t="s">
        <v>92</v>
      </c>
      <c r="BT84" s="62" t="s">
        <v>92</v>
      </c>
      <c r="BU84" s="62" t="s">
        <v>92</v>
      </c>
      <c r="BV84" s="62" t="s">
        <v>92</v>
      </c>
      <c r="BW84" s="62" t="s">
        <v>92</v>
      </c>
      <c r="BX84" s="62" t="s">
        <v>92</v>
      </c>
      <c r="BY84" s="62" t="s">
        <v>92</v>
      </c>
      <c r="BZ84" s="62" t="s">
        <v>92</v>
      </c>
      <c r="CA84" s="62" t="s">
        <v>92</v>
      </c>
      <c r="CB84" s="62" t="s">
        <v>92</v>
      </c>
      <c r="CC84" s="62" t="s">
        <v>92</v>
      </c>
      <c r="CD84" s="62" t="s">
        <v>92</v>
      </c>
      <c r="CE84" s="62" t="s">
        <v>92</v>
      </c>
      <c r="CF84" s="62" t="s">
        <v>92</v>
      </c>
      <c r="CG84" s="62" t="s">
        <v>92</v>
      </c>
      <c r="CH84" s="62" t="s">
        <v>92</v>
      </c>
      <c r="CI84" s="62" t="s">
        <v>92</v>
      </c>
      <c r="CJ84" s="62" t="s">
        <v>92</v>
      </c>
      <c r="CK84" s="62" t="s">
        <v>92</v>
      </c>
      <c r="CL84" s="62" t="s">
        <v>92</v>
      </c>
      <c r="CM84" s="62" t="s">
        <v>92</v>
      </c>
      <c r="CN84" s="62" t="s">
        <v>92</v>
      </c>
      <c r="CO84" s="62" t="s">
        <v>92</v>
      </c>
      <c r="CP84" s="62" t="s">
        <v>92</v>
      </c>
      <c r="CQ84" s="62" t="s">
        <v>92</v>
      </c>
      <c r="CR84" s="62" t="s">
        <v>92</v>
      </c>
      <c r="CS84" s="62" t="s">
        <v>92</v>
      </c>
      <c r="CT84" s="62" t="s">
        <v>92</v>
      </c>
      <c r="CU84" s="62" t="s">
        <v>92</v>
      </c>
      <c r="CV84" s="62" t="s">
        <v>92</v>
      </c>
      <c r="CW84" s="62" t="s">
        <v>92</v>
      </c>
      <c r="CX84" s="62" t="s">
        <v>92</v>
      </c>
      <c r="CY84" s="62" t="s">
        <v>92</v>
      </c>
      <c r="CZ84" s="62" t="s">
        <v>92</v>
      </c>
      <c r="DA84" s="62" t="s">
        <v>92</v>
      </c>
      <c r="DB84" s="62" t="s">
        <v>92</v>
      </c>
      <c r="DC84" s="62" t="s">
        <v>92</v>
      </c>
      <c r="DD84" s="62" t="s">
        <v>92</v>
      </c>
      <c r="DE84" s="62" t="s">
        <v>92</v>
      </c>
      <c r="DF84" s="62" t="s">
        <v>92</v>
      </c>
      <c r="DG84" s="62" t="s">
        <v>92</v>
      </c>
      <c r="DH84" s="62" t="s">
        <v>92</v>
      </c>
      <c r="DI84" s="62" t="s">
        <v>92</v>
      </c>
    </row>
    <row r="85" spans="2:113" x14ac:dyDescent="0.2">
      <c r="B85" s="71" t="s">
        <v>360</v>
      </c>
      <c r="C85" s="71" t="s">
        <v>361</v>
      </c>
      <c r="D85" s="73" t="str">
        <f t="shared" si="11"/>
        <v xml:space="preserve">                                                                          </v>
      </c>
      <c r="E85" s="70">
        <v>0</v>
      </c>
      <c r="F85" s="70"/>
      <c r="G85" s="70"/>
      <c r="H85" s="70"/>
      <c r="I85" s="70">
        <v>0</v>
      </c>
      <c r="J85" s="70">
        <v>0</v>
      </c>
      <c r="K85" s="70">
        <v>0</v>
      </c>
      <c r="L85" s="70">
        <v>0</v>
      </c>
      <c r="M85" s="70">
        <v>0</v>
      </c>
      <c r="N85" s="70">
        <v>0</v>
      </c>
      <c r="O85" s="70">
        <v>0</v>
      </c>
      <c r="P85" s="70">
        <v>0</v>
      </c>
      <c r="Q85" s="70">
        <v>0</v>
      </c>
      <c r="R85" s="70">
        <v>0</v>
      </c>
      <c r="S85" s="70">
        <v>0</v>
      </c>
      <c r="T85" s="70">
        <v>0</v>
      </c>
      <c r="U85" s="70">
        <v>0</v>
      </c>
      <c r="V85" s="70">
        <v>0</v>
      </c>
      <c r="W85" s="70">
        <v>0</v>
      </c>
      <c r="X85" s="25">
        <f t="shared" si="8"/>
        <v>0</v>
      </c>
      <c r="Y85" s="240"/>
      <c r="AD85" s="74">
        <v>800</v>
      </c>
      <c r="AE85" s="74">
        <v>812</v>
      </c>
      <c r="AF85" s="70" t="e">
        <f>+SUMIFS(#REF!,#REF!,$AE85)</f>
        <v>#REF!</v>
      </c>
      <c r="AG85" s="70" t="e">
        <f t="shared" si="9"/>
        <v>#REF!</v>
      </c>
      <c r="AI85" s="70" t="e">
        <f>SUMIFS(#REF!,#REF!,$AE85)</f>
        <v>#REF!</v>
      </c>
      <c r="AJ85" s="70" t="e">
        <f t="shared" si="10"/>
        <v>#REF!</v>
      </c>
      <c r="AM85" s="62" t="s">
        <v>92</v>
      </c>
      <c r="AN85" s="62" t="s">
        <v>92</v>
      </c>
      <c r="AO85" s="62" t="s">
        <v>92</v>
      </c>
      <c r="AP85" s="62" t="s">
        <v>92</v>
      </c>
      <c r="AQ85" s="62" t="s">
        <v>92</v>
      </c>
      <c r="AR85" s="62" t="s">
        <v>92</v>
      </c>
      <c r="AS85" s="62" t="s">
        <v>92</v>
      </c>
      <c r="AT85" s="62" t="s">
        <v>92</v>
      </c>
      <c r="AU85" s="62" t="s">
        <v>92</v>
      </c>
      <c r="AV85" s="62" t="s">
        <v>92</v>
      </c>
      <c r="AW85" s="62" t="s">
        <v>92</v>
      </c>
      <c r="AX85" s="62" t="s">
        <v>92</v>
      </c>
      <c r="AY85" s="62" t="s">
        <v>92</v>
      </c>
      <c r="AZ85" s="62" t="s">
        <v>92</v>
      </c>
      <c r="BA85" s="62" t="s">
        <v>92</v>
      </c>
      <c r="BB85" s="62" t="s">
        <v>92</v>
      </c>
      <c r="BC85" s="62" t="s">
        <v>92</v>
      </c>
      <c r="BD85" s="62" t="s">
        <v>92</v>
      </c>
      <c r="BE85" s="62" t="s">
        <v>92</v>
      </c>
      <c r="BF85" s="62" t="s">
        <v>92</v>
      </c>
      <c r="BG85" s="62" t="s">
        <v>92</v>
      </c>
      <c r="BH85" s="62" t="s">
        <v>92</v>
      </c>
      <c r="BI85" s="62" t="s">
        <v>92</v>
      </c>
      <c r="BJ85" s="62" t="s">
        <v>92</v>
      </c>
      <c r="BK85" s="62" t="s">
        <v>92</v>
      </c>
      <c r="BL85" s="62" t="s">
        <v>92</v>
      </c>
      <c r="BM85" s="62" t="s">
        <v>92</v>
      </c>
      <c r="BN85" s="62" t="s">
        <v>92</v>
      </c>
      <c r="BO85" s="62" t="s">
        <v>92</v>
      </c>
      <c r="BP85" s="62" t="s">
        <v>92</v>
      </c>
      <c r="BQ85" s="62" t="s">
        <v>92</v>
      </c>
      <c r="BR85" s="62" t="s">
        <v>92</v>
      </c>
      <c r="BS85" s="62" t="s">
        <v>92</v>
      </c>
      <c r="BT85" s="62" t="s">
        <v>92</v>
      </c>
      <c r="BU85" s="62" t="s">
        <v>92</v>
      </c>
      <c r="BV85" s="62" t="s">
        <v>92</v>
      </c>
      <c r="BW85" s="62" t="s">
        <v>92</v>
      </c>
      <c r="BX85" s="62" t="s">
        <v>92</v>
      </c>
      <c r="BY85" s="62" t="s">
        <v>92</v>
      </c>
      <c r="BZ85" s="62" t="s">
        <v>92</v>
      </c>
      <c r="CA85" s="62" t="s">
        <v>92</v>
      </c>
      <c r="CB85" s="62" t="s">
        <v>92</v>
      </c>
      <c r="CC85" s="62" t="s">
        <v>92</v>
      </c>
      <c r="CD85" s="62" t="s">
        <v>92</v>
      </c>
      <c r="CE85" s="62" t="s">
        <v>92</v>
      </c>
      <c r="CF85" s="62" t="s">
        <v>92</v>
      </c>
      <c r="CG85" s="62" t="s">
        <v>92</v>
      </c>
      <c r="CH85" s="62" t="s">
        <v>92</v>
      </c>
      <c r="CI85" s="62" t="s">
        <v>92</v>
      </c>
      <c r="CJ85" s="62" t="s">
        <v>92</v>
      </c>
      <c r="CK85" s="62" t="s">
        <v>92</v>
      </c>
      <c r="CL85" s="62" t="s">
        <v>92</v>
      </c>
      <c r="CM85" s="62" t="s">
        <v>92</v>
      </c>
      <c r="CN85" s="62" t="s">
        <v>92</v>
      </c>
      <c r="CO85" s="62" t="s">
        <v>92</v>
      </c>
      <c r="CP85" s="62" t="s">
        <v>92</v>
      </c>
      <c r="CQ85" s="62" t="s">
        <v>92</v>
      </c>
      <c r="CR85" s="62" t="s">
        <v>92</v>
      </c>
      <c r="CS85" s="62" t="s">
        <v>92</v>
      </c>
      <c r="CT85" s="62" t="s">
        <v>92</v>
      </c>
      <c r="CU85" s="62" t="s">
        <v>92</v>
      </c>
      <c r="CV85" s="62" t="s">
        <v>92</v>
      </c>
      <c r="CW85" s="62" t="s">
        <v>92</v>
      </c>
      <c r="CX85" s="62" t="s">
        <v>92</v>
      </c>
      <c r="CY85" s="62" t="s">
        <v>92</v>
      </c>
      <c r="CZ85" s="62" t="s">
        <v>92</v>
      </c>
      <c r="DA85" s="62" t="s">
        <v>92</v>
      </c>
      <c r="DB85" s="62" t="s">
        <v>92</v>
      </c>
      <c r="DC85" s="62" t="s">
        <v>92</v>
      </c>
      <c r="DD85" s="62" t="s">
        <v>92</v>
      </c>
      <c r="DE85" s="62" t="s">
        <v>92</v>
      </c>
      <c r="DF85" s="62" t="s">
        <v>92</v>
      </c>
      <c r="DG85" s="62" t="s">
        <v>92</v>
      </c>
      <c r="DH85" s="62" t="s">
        <v>92</v>
      </c>
      <c r="DI85" s="62" t="s">
        <v>92</v>
      </c>
    </row>
    <row r="86" spans="2:113" x14ac:dyDescent="0.2">
      <c r="B86" s="71" t="s">
        <v>362</v>
      </c>
      <c r="C86" s="71" t="s">
        <v>363</v>
      </c>
      <c r="D86" s="73" t="str">
        <f t="shared" si="11"/>
        <v xml:space="preserve">                                                                          </v>
      </c>
      <c r="E86" s="70">
        <v>0</v>
      </c>
      <c r="F86" s="70"/>
      <c r="G86" s="70"/>
      <c r="H86" s="70"/>
      <c r="I86" s="70">
        <v>0</v>
      </c>
      <c r="J86" s="70">
        <v>0</v>
      </c>
      <c r="K86" s="70">
        <v>0</v>
      </c>
      <c r="L86" s="70">
        <v>0</v>
      </c>
      <c r="M86" s="70">
        <v>0</v>
      </c>
      <c r="N86" s="70">
        <v>0</v>
      </c>
      <c r="O86" s="70">
        <v>0</v>
      </c>
      <c r="P86" s="70">
        <v>0</v>
      </c>
      <c r="Q86" s="70">
        <v>0</v>
      </c>
      <c r="R86" s="70">
        <v>0</v>
      </c>
      <c r="S86" s="70">
        <v>0</v>
      </c>
      <c r="T86" s="70">
        <v>0</v>
      </c>
      <c r="U86" s="70">
        <v>0</v>
      </c>
      <c r="V86" s="70">
        <v>0</v>
      </c>
      <c r="W86" s="70">
        <v>0</v>
      </c>
      <c r="X86" s="25">
        <f t="shared" si="8"/>
        <v>0</v>
      </c>
      <c r="Y86" s="240"/>
      <c r="AD86" s="74">
        <v>800</v>
      </c>
      <c r="AE86" s="74">
        <v>813</v>
      </c>
      <c r="AF86" s="70" t="e">
        <f>+SUMIFS(#REF!,#REF!,$AE86)</f>
        <v>#REF!</v>
      </c>
      <c r="AG86" s="70" t="e">
        <f t="shared" si="9"/>
        <v>#REF!</v>
      </c>
      <c r="AI86" s="70" t="e">
        <f>SUMIFS(#REF!,#REF!,$AE86)</f>
        <v>#REF!</v>
      </c>
      <c r="AJ86" s="70" t="e">
        <f t="shared" si="10"/>
        <v>#REF!</v>
      </c>
      <c r="AM86" s="62" t="s">
        <v>92</v>
      </c>
      <c r="AN86" s="62" t="s">
        <v>92</v>
      </c>
      <c r="AO86" s="62" t="s">
        <v>92</v>
      </c>
      <c r="AP86" s="62" t="s">
        <v>92</v>
      </c>
      <c r="AQ86" s="62" t="s">
        <v>92</v>
      </c>
      <c r="AR86" s="62" t="s">
        <v>92</v>
      </c>
      <c r="AS86" s="62" t="s">
        <v>92</v>
      </c>
      <c r="AT86" s="62" t="s">
        <v>92</v>
      </c>
      <c r="AU86" s="62" t="s">
        <v>92</v>
      </c>
      <c r="AV86" s="62" t="s">
        <v>92</v>
      </c>
      <c r="AW86" s="62" t="s">
        <v>92</v>
      </c>
      <c r="AX86" s="62" t="s">
        <v>92</v>
      </c>
      <c r="AY86" s="62" t="s">
        <v>92</v>
      </c>
      <c r="AZ86" s="62" t="s">
        <v>92</v>
      </c>
      <c r="BA86" s="62" t="s">
        <v>92</v>
      </c>
      <c r="BB86" s="62" t="s">
        <v>92</v>
      </c>
      <c r="BC86" s="62" t="s">
        <v>92</v>
      </c>
      <c r="BD86" s="62" t="s">
        <v>92</v>
      </c>
      <c r="BE86" s="62" t="s">
        <v>92</v>
      </c>
      <c r="BF86" s="62" t="s">
        <v>92</v>
      </c>
      <c r="BG86" s="62" t="s">
        <v>92</v>
      </c>
      <c r="BH86" s="62" t="s">
        <v>92</v>
      </c>
      <c r="BI86" s="62" t="s">
        <v>92</v>
      </c>
      <c r="BJ86" s="62" t="s">
        <v>92</v>
      </c>
      <c r="BK86" s="62" t="s">
        <v>92</v>
      </c>
      <c r="BL86" s="62" t="s">
        <v>92</v>
      </c>
      <c r="BM86" s="62" t="s">
        <v>92</v>
      </c>
      <c r="BN86" s="62" t="s">
        <v>92</v>
      </c>
      <c r="BO86" s="62" t="s">
        <v>92</v>
      </c>
      <c r="BP86" s="62" t="s">
        <v>92</v>
      </c>
      <c r="BQ86" s="62" t="s">
        <v>92</v>
      </c>
      <c r="BR86" s="62" t="s">
        <v>92</v>
      </c>
      <c r="BS86" s="62" t="s">
        <v>92</v>
      </c>
      <c r="BT86" s="62" t="s">
        <v>92</v>
      </c>
      <c r="BU86" s="62" t="s">
        <v>92</v>
      </c>
      <c r="BV86" s="62" t="s">
        <v>92</v>
      </c>
      <c r="BW86" s="62" t="s">
        <v>92</v>
      </c>
      <c r="BX86" s="62" t="s">
        <v>92</v>
      </c>
      <c r="BY86" s="62" t="s">
        <v>92</v>
      </c>
      <c r="BZ86" s="62" t="s">
        <v>92</v>
      </c>
      <c r="CA86" s="62" t="s">
        <v>92</v>
      </c>
      <c r="CB86" s="62" t="s">
        <v>92</v>
      </c>
      <c r="CC86" s="62" t="s">
        <v>92</v>
      </c>
      <c r="CD86" s="62" t="s">
        <v>92</v>
      </c>
      <c r="CE86" s="62" t="s">
        <v>92</v>
      </c>
      <c r="CF86" s="62" t="s">
        <v>92</v>
      </c>
      <c r="CG86" s="62" t="s">
        <v>92</v>
      </c>
      <c r="CH86" s="62" t="s">
        <v>92</v>
      </c>
      <c r="CI86" s="62" t="s">
        <v>92</v>
      </c>
      <c r="CJ86" s="62" t="s">
        <v>92</v>
      </c>
      <c r="CK86" s="62" t="s">
        <v>92</v>
      </c>
      <c r="CL86" s="62" t="s">
        <v>92</v>
      </c>
      <c r="CM86" s="62" t="s">
        <v>92</v>
      </c>
      <c r="CN86" s="62" t="s">
        <v>92</v>
      </c>
      <c r="CO86" s="62" t="s">
        <v>92</v>
      </c>
      <c r="CP86" s="62" t="s">
        <v>92</v>
      </c>
      <c r="CQ86" s="62" t="s">
        <v>92</v>
      </c>
      <c r="CR86" s="62" t="s">
        <v>92</v>
      </c>
      <c r="CS86" s="62" t="s">
        <v>92</v>
      </c>
      <c r="CT86" s="62" t="s">
        <v>92</v>
      </c>
      <c r="CU86" s="62" t="s">
        <v>92</v>
      </c>
      <c r="CV86" s="62" t="s">
        <v>92</v>
      </c>
      <c r="CW86" s="62" t="s">
        <v>92</v>
      </c>
      <c r="CX86" s="62" t="s">
        <v>92</v>
      </c>
      <c r="CY86" s="62" t="s">
        <v>92</v>
      </c>
      <c r="CZ86" s="62" t="s">
        <v>92</v>
      </c>
      <c r="DA86" s="62" t="s">
        <v>92</v>
      </c>
      <c r="DB86" s="62" t="s">
        <v>92</v>
      </c>
      <c r="DC86" s="62" t="s">
        <v>92</v>
      </c>
      <c r="DD86" s="62" t="s">
        <v>92</v>
      </c>
      <c r="DE86" s="62" t="s">
        <v>92</v>
      </c>
      <c r="DF86" s="62" t="s">
        <v>92</v>
      </c>
      <c r="DG86" s="62" t="s">
        <v>92</v>
      </c>
      <c r="DH86" s="62" t="s">
        <v>92</v>
      </c>
      <c r="DI86" s="62" t="s">
        <v>92</v>
      </c>
    </row>
    <row r="87" spans="2:113" x14ac:dyDescent="0.2">
      <c r="B87" s="71" t="s">
        <v>364</v>
      </c>
      <c r="C87" s="71" t="s">
        <v>365</v>
      </c>
      <c r="D87" s="73" t="str">
        <f t="shared" si="11"/>
        <v xml:space="preserve">                                                                          </v>
      </c>
      <c r="E87" s="70">
        <v>0</v>
      </c>
      <c r="F87" s="70"/>
      <c r="G87" s="70"/>
      <c r="H87" s="70"/>
      <c r="I87" s="70">
        <v>0</v>
      </c>
      <c r="J87" s="70">
        <v>0</v>
      </c>
      <c r="K87" s="70">
        <v>0</v>
      </c>
      <c r="L87" s="70">
        <v>0</v>
      </c>
      <c r="M87" s="70">
        <v>0</v>
      </c>
      <c r="N87" s="70">
        <v>0</v>
      </c>
      <c r="O87" s="70">
        <v>0</v>
      </c>
      <c r="P87" s="70">
        <v>0</v>
      </c>
      <c r="Q87" s="70">
        <v>0</v>
      </c>
      <c r="R87" s="70">
        <v>0</v>
      </c>
      <c r="S87" s="70">
        <v>0</v>
      </c>
      <c r="T87" s="70">
        <v>0</v>
      </c>
      <c r="U87" s="70">
        <v>0</v>
      </c>
      <c r="V87" s="70">
        <v>0</v>
      </c>
      <c r="W87" s="70">
        <v>0</v>
      </c>
      <c r="X87" s="25">
        <f t="shared" si="8"/>
        <v>0</v>
      </c>
      <c r="Y87" s="240"/>
      <c r="AD87" s="74">
        <v>800</v>
      </c>
      <c r="AE87" s="74">
        <v>814</v>
      </c>
      <c r="AF87" s="70" t="e">
        <f>+SUMIFS(#REF!,#REF!,$AE87)</f>
        <v>#REF!</v>
      </c>
      <c r="AG87" s="70" t="e">
        <f t="shared" si="9"/>
        <v>#REF!</v>
      </c>
      <c r="AI87" s="70" t="e">
        <f>SUMIFS(#REF!,#REF!,$AE87)</f>
        <v>#REF!</v>
      </c>
      <c r="AJ87" s="70" t="e">
        <f t="shared" si="10"/>
        <v>#REF!</v>
      </c>
      <c r="AM87" s="62" t="s">
        <v>92</v>
      </c>
      <c r="AN87" s="62" t="s">
        <v>92</v>
      </c>
      <c r="AO87" s="62" t="s">
        <v>92</v>
      </c>
      <c r="AP87" s="62" t="s">
        <v>92</v>
      </c>
      <c r="AQ87" s="62" t="s">
        <v>92</v>
      </c>
      <c r="AR87" s="62" t="s">
        <v>92</v>
      </c>
      <c r="AS87" s="62" t="s">
        <v>92</v>
      </c>
      <c r="AT87" s="62" t="s">
        <v>92</v>
      </c>
      <c r="AU87" s="62" t="s">
        <v>92</v>
      </c>
      <c r="AV87" s="62" t="s">
        <v>92</v>
      </c>
      <c r="AW87" s="62" t="s">
        <v>92</v>
      </c>
      <c r="AX87" s="62" t="s">
        <v>92</v>
      </c>
      <c r="AY87" s="62" t="s">
        <v>92</v>
      </c>
      <c r="AZ87" s="62" t="s">
        <v>92</v>
      </c>
      <c r="BA87" s="62" t="s">
        <v>92</v>
      </c>
      <c r="BB87" s="62" t="s">
        <v>92</v>
      </c>
      <c r="BC87" s="62" t="s">
        <v>92</v>
      </c>
      <c r="BD87" s="62" t="s">
        <v>92</v>
      </c>
      <c r="BE87" s="62" t="s">
        <v>92</v>
      </c>
      <c r="BF87" s="62" t="s">
        <v>92</v>
      </c>
      <c r="BG87" s="62" t="s">
        <v>92</v>
      </c>
      <c r="BH87" s="62" t="s">
        <v>92</v>
      </c>
      <c r="BI87" s="62" t="s">
        <v>92</v>
      </c>
      <c r="BJ87" s="62" t="s">
        <v>92</v>
      </c>
      <c r="BK87" s="62" t="s">
        <v>92</v>
      </c>
      <c r="BL87" s="62" t="s">
        <v>92</v>
      </c>
      <c r="BM87" s="62" t="s">
        <v>92</v>
      </c>
      <c r="BN87" s="62" t="s">
        <v>92</v>
      </c>
      <c r="BO87" s="62" t="s">
        <v>92</v>
      </c>
      <c r="BP87" s="62" t="s">
        <v>92</v>
      </c>
      <c r="BQ87" s="62" t="s">
        <v>92</v>
      </c>
      <c r="BR87" s="62" t="s">
        <v>92</v>
      </c>
      <c r="BS87" s="62" t="s">
        <v>92</v>
      </c>
      <c r="BT87" s="62" t="s">
        <v>92</v>
      </c>
      <c r="BU87" s="62" t="s">
        <v>92</v>
      </c>
      <c r="BV87" s="62" t="s">
        <v>92</v>
      </c>
      <c r="BW87" s="62" t="s">
        <v>92</v>
      </c>
      <c r="BX87" s="62" t="s">
        <v>92</v>
      </c>
      <c r="BY87" s="62" t="s">
        <v>92</v>
      </c>
      <c r="BZ87" s="62" t="s">
        <v>92</v>
      </c>
      <c r="CA87" s="62" t="s">
        <v>92</v>
      </c>
      <c r="CB87" s="62" t="s">
        <v>92</v>
      </c>
      <c r="CC87" s="62" t="s">
        <v>92</v>
      </c>
      <c r="CD87" s="62" t="s">
        <v>92</v>
      </c>
      <c r="CE87" s="62" t="s">
        <v>92</v>
      </c>
      <c r="CF87" s="62" t="s">
        <v>92</v>
      </c>
      <c r="CG87" s="62" t="s">
        <v>92</v>
      </c>
      <c r="CH87" s="62" t="s">
        <v>92</v>
      </c>
      <c r="CI87" s="62" t="s">
        <v>92</v>
      </c>
      <c r="CJ87" s="62" t="s">
        <v>92</v>
      </c>
      <c r="CK87" s="62" t="s">
        <v>92</v>
      </c>
      <c r="CL87" s="62" t="s">
        <v>92</v>
      </c>
      <c r="CM87" s="62" t="s">
        <v>92</v>
      </c>
      <c r="CN87" s="62" t="s">
        <v>92</v>
      </c>
      <c r="CO87" s="62" t="s">
        <v>92</v>
      </c>
      <c r="CP87" s="62" t="s">
        <v>92</v>
      </c>
      <c r="CQ87" s="62" t="s">
        <v>92</v>
      </c>
      <c r="CR87" s="62" t="s">
        <v>92</v>
      </c>
      <c r="CS87" s="62" t="s">
        <v>92</v>
      </c>
      <c r="CT87" s="62" t="s">
        <v>92</v>
      </c>
      <c r="CU87" s="62" t="s">
        <v>92</v>
      </c>
      <c r="CV87" s="62" t="s">
        <v>92</v>
      </c>
      <c r="CW87" s="62" t="s">
        <v>92</v>
      </c>
      <c r="CX87" s="62" t="s">
        <v>92</v>
      </c>
      <c r="CY87" s="62" t="s">
        <v>92</v>
      </c>
      <c r="CZ87" s="62" t="s">
        <v>92</v>
      </c>
      <c r="DA87" s="62" t="s">
        <v>92</v>
      </c>
      <c r="DB87" s="62" t="s">
        <v>92</v>
      </c>
      <c r="DC87" s="62" t="s">
        <v>92</v>
      </c>
      <c r="DD87" s="62" t="s">
        <v>92</v>
      </c>
      <c r="DE87" s="62" t="s">
        <v>92</v>
      </c>
      <c r="DF87" s="62" t="s">
        <v>92</v>
      </c>
      <c r="DG87" s="62" t="s">
        <v>92</v>
      </c>
      <c r="DH87" s="62" t="s">
        <v>92</v>
      </c>
      <c r="DI87" s="62" t="s">
        <v>92</v>
      </c>
    </row>
    <row r="88" spans="2:113" x14ac:dyDescent="0.2">
      <c r="B88" s="71" t="s">
        <v>366</v>
      </c>
      <c r="C88" s="71" t="s">
        <v>127</v>
      </c>
      <c r="D88" s="73" t="str">
        <f t="shared" si="11"/>
        <v xml:space="preserve">8708101 8708201                                                                         </v>
      </c>
      <c r="E88" s="70">
        <v>801.51</v>
      </c>
      <c r="F88" s="70"/>
      <c r="G88" s="70"/>
      <c r="H88" s="70"/>
      <c r="I88" s="70">
        <v>0</v>
      </c>
      <c r="J88" s="70">
        <v>0</v>
      </c>
      <c r="K88" s="70">
        <v>0</v>
      </c>
      <c r="L88" s="70">
        <v>0</v>
      </c>
      <c r="M88" s="70">
        <v>0</v>
      </c>
      <c r="N88" s="70">
        <v>0</v>
      </c>
      <c r="O88" s="70">
        <v>0</v>
      </c>
      <c r="P88" s="70">
        <v>0</v>
      </c>
      <c r="Q88" s="70">
        <v>0</v>
      </c>
      <c r="R88" s="70">
        <v>0</v>
      </c>
      <c r="S88" s="70">
        <v>0</v>
      </c>
      <c r="T88" s="70">
        <v>0</v>
      </c>
      <c r="U88" s="70">
        <v>0</v>
      </c>
      <c r="V88" s="70">
        <v>0</v>
      </c>
      <c r="W88" s="70">
        <v>0</v>
      </c>
      <c r="X88" s="25">
        <f t="shared" si="8"/>
        <v>801.51</v>
      </c>
      <c r="Y88" s="240"/>
      <c r="AD88" s="74">
        <v>800</v>
      </c>
      <c r="AE88" s="74">
        <v>815</v>
      </c>
      <c r="AF88" s="70" t="e">
        <f>+SUMIFS(#REF!,#REF!,$AE88)</f>
        <v>#REF!</v>
      </c>
      <c r="AG88" s="70" t="e">
        <f t="shared" si="9"/>
        <v>#REF!</v>
      </c>
      <c r="AI88" s="70" t="e">
        <f>SUMIFS(#REF!,#REF!,$AE88)</f>
        <v>#REF!</v>
      </c>
      <c r="AJ88" s="70" t="e">
        <f t="shared" si="10"/>
        <v>#REF!</v>
      </c>
      <c r="AM88" s="62">
        <v>8708101</v>
      </c>
      <c r="AN88" s="62">
        <v>8708201</v>
      </c>
      <c r="AO88" s="62" t="s">
        <v>92</v>
      </c>
      <c r="AP88" s="62" t="s">
        <v>92</v>
      </c>
      <c r="AQ88" s="62" t="s">
        <v>92</v>
      </c>
      <c r="AR88" s="62" t="s">
        <v>92</v>
      </c>
      <c r="AS88" s="62" t="s">
        <v>92</v>
      </c>
      <c r="AT88" s="62" t="s">
        <v>92</v>
      </c>
      <c r="AU88" s="62" t="s">
        <v>92</v>
      </c>
      <c r="AV88" s="62" t="s">
        <v>92</v>
      </c>
      <c r="AW88" s="62" t="s">
        <v>92</v>
      </c>
      <c r="AX88" s="62" t="s">
        <v>92</v>
      </c>
      <c r="AY88" s="62" t="s">
        <v>92</v>
      </c>
      <c r="AZ88" s="62" t="s">
        <v>92</v>
      </c>
      <c r="BA88" s="62" t="s">
        <v>92</v>
      </c>
      <c r="BB88" s="62" t="s">
        <v>92</v>
      </c>
      <c r="BC88" s="62" t="s">
        <v>92</v>
      </c>
      <c r="BD88" s="62" t="s">
        <v>92</v>
      </c>
      <c r="BE88" s="62" t="s">
        <v>92</v>
      </c>
      <c r="BF88" s="62" t="s">
        <v>92</v>
      </c>
      <c r="BG88" s="62" t="s">
        <v>92</v>
      </c>
      <c r="BH88" s="62" t="s">
        <v>92</v>
      </c>
      <c r="BI88" s="62" t="s">
        <v>92</v>
      </c>
      <c r="BJ88" s="62" t="s">
        <v>92</v>
      </c>
      <c r="BK88" s="62" t="s">
        <v>92</v>
      </c>
      <c r="BL88" s="62" t="s">
        <v>92</v>
      </c>
      <c r="BM88" s="62" t="s">
        <v>92</v>
      </c>
      <c r="BN88" s="62" t="s">
        <v>92</v>
      </c>
      <c r="BO88" s="62" t="s">
        <v>92</v>
      </c>
      <c r="BP88" s="62" t="s">
        <v>92</v>
      </c>
      <c r="BQ88" s="62" t="s">
        <v>92</v>
      </c>
      <c r="BR88" s="62" t="s">
        <v>92</v>
      </c>
      <c r="BS88" s="62" t="s">
        <v>92</v>
      </c>
      <c r="BT88" s="62" t="s">
        <v>92</v>
      </c>
      <c r="BU88" s="62" t="s">
        <v>92</v>
      </c>
      <c r="BV88" s="62" t="s">
        <v>92</v>
      </c>
      <c r="BW88" s="62" t="s">
        <v>92</v>
      </c>
      <c r="BX88" s="62" t="s">
        <v>92</v>
      </c>
      <c r="BY88" s="62" t="s">
        <v>92</v>
      </c>
      <c r="BZ88" s="62" t="s">
        <v>92</v>
      </c>
      <c r="CA88" s="62" t="s">
        <v>92</v>
      </c>
      <c r="CB88" s="62" t="s">
        <v>92</v>
      </c>
      <c r="CC88" s="62" t="s">
        <v>92</v>
      </c>
      <c r="CD88" s="62" t="s">
        <v>92</v>
      </c>
      <c r="CE88" s="62" t="s">
        <v>92</v>
      </c>
      <c r="CF88" s="62" t="s">
        <v>92</v>
      </c>
      <c r="CG88" s="62" t="s">
        <v>92</v>
      </c>
      <c r="CH88" s="62" t="s">
        <v>92</v>
      </c>
      <c r="CI88" s="62" t="s">
        <v>92</v>
      </c>
      <c r="CJ88" s="62" t="s">
        <v>92</v>
      </c>
      <c r="CK88" s="62" t="s">
        <v>92</v>
      </c>
      <c r="CL88" s="62" t="s">
        <v>92</v>
      </c>
      <c r="CM88" s="62" t="s">
        <v>92</v>
      </c>
      <c r="CN88" s="62" t="s">
        <v>92</v>
      </c>
      <c r="CO88" s="62" t="s">
        <v>92</v>
      </c>
      <c r="CP88" s="62" t="s">
        <v>92</v>
      </c>
      <c r="CQ88" s="62" t="s">
        <v>92</v>
      </c>
      <c r="CR88" s="62" t="s">
        <v>92</v>
      </c>
      <c r="CS88" s="62" t="s">
        <v>92</v>
      </c>
      <c r="CT88" s="62" t="s">
        <v>92</v>
      </c>
      <c r="CU88" s="62" t="s">
        <v>92</v>
      </c>
      <c r="CV88" s="62" t="s">
        <v>92</v>
      </c>
      <c r="CW88" s="62" t="s">
        <v>92</v>
      </c>
      <c r="CX88" s="62" t="s">
        <v>92</v>
      </c>
      <c r="CY88" s="62" t="s">
        <v>92</v>
      </c>
      <c r="CZ88" s="62" t="s">
        <v>92</v>
      </c>
      <c r="DA88" s="62" t="s">
        <v>92</v>
      </c>
      <c r="DB88" s="62" t="s">
        <v>92</v>
      </c>
      <c r="DC88" s="62" t="s">
        <v>92</v>
      </c>
      <c r="DD88" s="62" t="s">
        <v>92</v>
      </c>
      <c r="DE88" s="62" t="s">
        <v>92</v>
      </c>
      <c r="DF88" s="62" t="s">
        <v>92</v>
      </c>
      <c r="DG88" s="62" t="s">
        <v>92</v>
      </c>
      <c r="DH88" s="62" t="s">
        <v>92</v>
      </c>
      <c r="DI88" s="62" t="s">
        <v>92</v>
      </c>
    </row>
    <row r="89" spans="2:113" x14ac:dyDescent="0.2">
      <c r="B89" s="71" t="s">
        <v>367</v>
      </c>
      <c r="C89" s="71" t="s">
        <v>139</v>
      </c>
      <c r="D89" s="73" t="str">
        <f t="shared" si="11"/>
        <v xml:space="preserve">8711001 8711002 8711009                                                                        </v>
      </c>
      <c r="E89" s="70">
        <v>1129.9099999999999</v>
      </c>
      <c r="F89" s="70"/>
      <c r="G89" s="70"/>
      <c r="H89" s="70"/>
      <c r="I89" s="70">
        <v>0</v>
      </c>
      <c r="J89" s="70">
        <v>0</v>
      </c>
      <c r="K89" s="70">
        <v>0</v>
      </c>
      <c r="L89" s="70">
        <v>0</v>
      </c>
      <c r="M89" s="70">
        <v>0</v>
      </c>
      <c r="N89" s="70">
        <v>0</v>
      </c>
      <c r="O89" s="70">
        <v>0</v>
      </c>
      <c r="P89" s="70">
        <v>0</v>
      </c>
      <c r="Q89" s="70">
        <v>0</v>
      </c>
      <c r="R89" s="70">
        <v>0</v>
      </c>
      <c r="S89" s="70">
        <v>0</v>
      </c>
      <c r="T89" s="70">
        <v>0</v>
      </c>
      <c r="U89" s="70">
        <v>0</v>
      </c>
      <c r="V89" s="70">
        <v>0</v>
      </c>
      <c r="W89" s="70">
        <v>0</v>
      </c>
      <c r="X89" s="25">
        <f t="shared" si="8"/>
        <v>1129.9099999999999</v>
      </c>
      <c r="Y89" s="240"/>
      <c r="AD89" s="74">
        <v>800</v>
      </c>
      <c r="AE89" s="74">
        <v>816</v>
      </c>
      <c r="AF89" s="70" t="e">
        <f>+SUMIFS(#REF!,#REF!,$AE89)</f>
        <v>#REF!</v>
      </c>
      <c r="AG89" s="70" t="e">
        <f t="shared" si="9"/>
        <v>#REF!</v>
      </c>
      <c r="AI89" s="70" t="e">
        <f>SUMIFS(#REF!,#REF!,$AE89)</f>
        <v>#REF!</v>
      </c>
      <c r="AJ89" s="70" t="e">
        <f t="shared" si="10"/>
        <v>#REF!</v>
      </c>
      <c r="AM89" s="62">
        <v>8711001</v>
      </c>
      <c r="AN89" s="62">
        <v>8711002</v>
      </c>
      <c r="AO89" s="62">
        <v>8711009</v>
      </c>
      <c r="AP89" s="62" t="s">
        <v>92</v>
      </c>
      <c r="AQ89" s="62" t="s">
        <v>92</v>
      </c>
      <c r="AR89" s="62" t="s">
        <v>92</v>
      </c>
      <c r="AS89" s="62" t="s">
        <v>92</v>
      </c>
      <c r="AT89" s="62" t="s">
        <v>92</v>
      </c>
      <c r="AU89" s="62" t="s">
        <v>92</v>
      </c>
      <c r="AV89" s="62" t="s">
        <v>92</v>
      </c>
      <c r="AW89" s="62" t="s">
        <v>92</v>
      </c>
      <c r="AX89" s="62" t="s">
        <v>92</v>
      </c>
      <c r="AY89" s="62" t="s">
        <v>92</v>
      </c>
      <c r="AZ89" s="62" t="s">
        <v>92</v>
      </c>
      <c r="BA89" s="62" t="s">
        <v>92</v>
      </c>
      <c r="BB89" s="62" t="s">
        <v>92</v>
      </c>
      <c r="BC89" s="62" t="s">
        <v>92</v>
      </c>
      <c r="BD89" s="62" t="s">
        <v>92</v>
      </c>
      <c r="BE89" s="62" t="s">
        <v>92</v>
      </c>
      <c r="BF89" s="62" t="s">
        <v>92</v>
      </c>
      <c r="BG89" s="62" t="s">
        <v>92</v>
      </c>
      <c r="BH89" s="62" t="s">
        <v>92</v>
      </c>
      <c r="BI89" s="62" t="s">
        <v>92</v>
      </c>
      <c r="BJ89" s="62" t="s">
        <v>92</v>
      </c>
      <c r="BK89" s="62" t="s">
        <v>92</v>
      </c>
      <c r="BL89" s="62" t="s">
        <v>92</v>
      </c>
      <c r="BM89" s="62" t="s">
        <v>92</v>
      </c>
      <c r="BN89" s="62" t="s">
        <v>92</v>
      </c>
      <c r="BO89" s="62" t="s">
        <v>92</v>
      </c>
      <c r="BP89" s="62" t="s">
        <v>92</v>
      </c>
      <c r="BQ89" s="62" t="s">
        <v>92</v>
      </c>
      <c r="BR89" s="62" t="s">
        <v>92</v>
      </c>
      <c r="BS89" s="62" t="s">
        <v>92</v>
      </c>
      <c r="BT89" s="62" t="s">
        <v>92</v>
      </c>
      <c r="BU89" s="62" t="s">
        <v>92</v>
      </c>
      <c r="BV89" s="62" t="s">
        <v>92</v>
      </c>
      <c r="BW89" s="62" t="s">
        <v>92</v>
      </c>
      <c r="BX89" s="62" t="s">
        <v>92</v>
      </c>
      <c r="BY89" s="62" t="s">
        <v>92</v>
      </c>
      <c r="BZ89" s="62" t="s">
        <v>92</v>
      </c>
      <c r="CA89" s="62" t="s">
        <v>92</v>
      </c>
      <c r="CB89" s="62" t="s">
        <v>92</v>
      </c>
      <c r="CC89" s="62" t="s">
        <v>92</v>
      </c>
      <c r="CD89" s="62" t="s">
        <v>92</v>
      </c>
      <c r="CE89" s="62" t="s">
        <v>92</v>
      </c>
      <c r="CF89" s="62" t="s">
        <v>92</v>
      </c>
      <c r="CG89" s="62" t="s">
        <v>92</v>
      </c>
      <c r="CH89" s="62" t="s">
        <v>92</v>
      </c>
      <c r="CI89" s="62" t="s">
        <v>92</v>
      </c>
      <c r="CJ89" s="62" t="s">
        <v>92</v>
      </c>
      <c r="CK89" s="62" t="s">
        <v>92</v>
      </c>
      <c r="CL89" s="62" t="s">
        <v>92</v>
      </c>
      <c r="CM89" s="62" t="s">
        <v>92</v>
      </c>
      <c r="CN89" s="62" t="s">
        <v>92</v>
      </c>
      <c r="CO89" s="62" t="s">
        <v>92</v>
      </c>
      <c r="CP89" s="62" t="s">
        <v>92</v>
      </c>
      <c r="CQ89" s="62" t="s">
        <v>92</v>
      </c>
      <c r="CR89" s="62" t="s">
        <v>92</v>
      </c>
      <c r="CS89" s="62" t="s">
        <v>92</v>
      </c>
      <c r="CT89" s="62" t="s">
        <v>92</v>
      </c>
      <c r="CU89" s="62" t="s">
        <v>92</v>
      </c>
      <c r="CV89" s="62" t="s">
        <v>92</v>
      </c>
      <c r="CW89" s="62" t="s">
        <v>92</v>
      </c>
      <c r="CX89" s="62" t="s">
        <v>92</v>
      </c>
      <c r="CY89" s="62" t="s">
        <v>92</v>
      </c>
      <c r="CZ89" s="62" t="s">
        <v>92</v>
      </c>
      <c r="DA89" s="62" t="s">
        <v>92</v>
      </c>
      <c r="DB89" s="62" t="s">
        <v>92</v>
      </c>
      <c r="DC89" s="62" t="s">
        <v>92</v>
      </c>
      <c r="DD89" s="62" t="s">
        <v>92</v>
      </c>
      <c r="DE89" s="62" t="s">
        <v>92</v>
      </c>
      <c r="DF89" s="62" t="s">
        <v>92</v>
      </c>
      <c r="DG89" s="62" t="s">
        <v>92</v>
      </c>
      <c r="DH89" s="62" t="s">
        <v>92</v>
      </c>
      <c r="DI89" s="62" t="s">
        <v>92</v>
      </c>
    </row>
    <row r="90" spans="2:113" x14ac:dyDescent="0.2">
      <c r="B90" s="71" t="s">
        <v>368</v>
      </c>
      <c r="C90" s="71" t="s">
        <v>116</v>
      </c>
      <c r="D90" s="73" t="str">
        <f t="shared" si="11"/>
        <v xml:space="preserve">8704001                                                                          </v>
      </c>
      <c r="E90" s="70">
        <v>43603.64</v>
      </c>
      <c r="F90" s="70"/>
      <c r="G90" s="70"/>
      <c r="H90" s="70"/>
      <c r="I90" s="70">
        <v>0</v>
      </c>
      <c r="J90" s="70">
        <v>0</v>
      </c>
      <c r="K90" s="70">
        <v>0</v>
      </c>
      <c r="L90" s="70">
        <v>0</v>
      </c>
      <c r="M90" s="70">
        <v>0</v>
      </c>
      <c r="N90" s="70">
        <v>0</v>
      </c>
      <c r="O90" s="70">
        <v>0</v>
      </c>
      <c r="P90" s="70">
        <v>0</v>
      </c>
      <c r="Q90" s="70">
        <v>0</v>
      </c>
      <c r="R90" s="70">
        <v>0</v>
      </c>
      <c r="S90" s="70">
        <v>0</v>
      </c>
      <c r="T90" s="70">
        <v>0</v>
      </c>
      <c r="U90" s="70">
        <v>0</v>
      </c>
      <c r="V90" s="70">
        <v>0</v>
      </c>
      <c r="W90" s="70">
        <v>0</v>
      </c>
      <c r="X90" s="25">
        <f t="shared" si="8"/>
        <v>43603.64</v>
      </c>
      <c r="Y90" s="240"/>
      <c r="AD90" s="74">
        <v>800</v>
      </c>
      <c r="AE90" s="74">
        <v>817</v>
      </c>
      <c r="AF90" s="70" t="e">
        <f>+SUMIFS(#REF!,#REF!,$AE90)</f>
        <v>#REF!</v>
      </c>
      <c r="AG90" s="70" t="e">
        <f t="shared" si="9"/>
        <v>#REF!</v>
      </c>
      <c r="AI90" s="70" t="e">
        <f>SUMIFS(#REF!,#REF!,$AE90)</f>
        <v>#REF!</v>
      </c>
      <c r="AJ90" s="70" t="e">
        <f t="shared" si="10"/>
        <v>#REF!</v>
      </c>
      <c r="AM90" s="62">
        <v>8704001</v>
      </c>
      <c r="AN90" s="62" t="s">
        <v>92</v>
      </c>
      <c r="AO90" s="62" t="s">
        <v>92</v>
      </c>
      <c r="AP90" s="62" t="s">
        <v>92</v>
      </c>
      <c r="AQ90" s="62" t="s">
        <v>92</v>
      </c>
      <c r="AR90" s="62" t="s">
        <v>92</v>
      </c>
      <c r="AS90" s="62" t="s">
        <v>92</v>
      </c>
      <c r="AT90" s="62" t="s">
        <v>92</v>
      </c>
      <c r="AU90" s="62" t="s">
        <v>92</v>
      </c>
      <c r="AV90" s="62" t="s">
        <v>92</v>
      </c>
      <c r="AW90" s="62" t="s">
        <v>92</v>
      </c>
      <c r="AX90" s="62" t="s">
        <v>92</v>
      </c>
      <c r="AY90" s="62" t="s">
        <v>92</v>
      </c>
      <c r="AZ90" s="62" t="s">
        <v>92</v>
      </c>
      <c r="BA90" s="62" t="s">
        <v>92</v>
      </c>
      <c r="BB90" s="62" t="s">
        <v>92</v>
      </c>
      <c r="BC90" s="62" t="s">
        <v>92</v>
      </c>
      <c r="BD90" s="62" t="s">
        <v>92</v>
      </c>
      <c r="BE90" s="62" t="s">
        <v>92</v>
      </c>
      <c r="BF90" s="62" t="s">
        <v>92</v>
      </c>
      <c r="BG90" s="62" t="s">
        <v>92</v>
      </c>
      <c r="BH90" s="62" t="s">
        <v>92</v>
      </c>
      <c r="BI90" s="62" t="s">
        <v>92</v>
      </c>
      <c r="BJ90" s="62" t="s">
        <v>92</v>
      </c>
      <c r="BK90" s="62" t="s">
        <v>92</v>
      </c>
      <c r="BL90" s="62" t="s">
        <v>92</v>
      </c>
      <c r="BM90" s="62" t="s">
        <v>92</v>
      </c>
      <c r="BN90" s="62" t="s">
        <v>92</v>
      </c>
      <c r="BO90" s="62" t="s">
        <v>92</v>
      </c>
      <c r="BP90" s="62" t="s">
        <v>92</v>
      </c>
      <c r="BQ90" s="62" t="s">
        <v>92</v>
      </c>
      <c r="BR90" s="62" t="s">
        <v>92</v>
      </c>
      <c r="BS90" s="62" t="s">
        <v>92</v>
      </c>
      <c r="BT90" s="62" t="s">
        <v>92</v>
      </c>
      <c r="BU90" s="62" t="s">
        <v>92</v>
      </c>
      <c r="BV90" s="62" t="s">
        <v>92</v>
      </c>
      <c r="BW90" s="62" t="s">
        <v>92</v>
      </c>
      <c r="BX90" s="62" t="s">
        <v>92</v>
      </c>
      <c r="BY90" s="62" t="s">
        <v>92</v>
      </c>
      <c r="BZ90" s="62" t="s">
        <v>92</v>
      </c>
      <c r="CA90" s="62" t="s">
        <v>92</v>
      </c>
      <c r="CB90" s="62" t="s">
        <v>92</v>
      </c>
      <c r="CC90" s="62" t="s">
        <v>92</v>
      </c>
      <c r="CD90" s="62" t="s">
        <v>92</v>
      </c>
      <c r="CE90" s="62" t="s">
        <v>92</v>
      </c>
      <c r="CF90" s="62" t="s">
        <v>92</v>
      </c>
      <c r="CG90" s="62" t="s">
        <v>92</v>
      </c>
      <c r="CH90" s="62" t="s">
        <v>92</v>
      </c>
      <c r="CI90" s="62" t="s">
        <v>92</v>
      </c>
      <c r="CJ90" s="62" t="s">
        <v>92</v>
      </c>
      <c r="CK90" s="62" t="s">
        <v>92</v>
      </c>
      <c r="CL90" s="62" t="s">
        <v>92</v>
      </c>
      <c r="CM90" s="62" t="s">
        <v>92</v>
      </c>
      <c r="CN90" s="62" t="s">
        <v>92</v>
      </c>
      <c r="CO90" s="62" t="s">
        <v>92</v>
      </c>
      <c r="CP90" s="62" t="s">
        <v>92</v>
      </c>
      <c r="CQ90" s="62" t="s">
        <v>92</v>
      </c>
      <c r="CR90" s="62" t="s">
        <v>92</v>
      </c>
      <c r="CS90" s="62" t="s">
        <v>92</v>
      </c>
      <c r="CT90" s="62" t="s">
        <v>92</v>
      </c>
      <c r="CU90" s="62" t="s">
        <v>92</v>
      </c>
      <c r="CV90" s="62" t="s">
        <v>92</v>
      </c>
      <c r="CW90" s="62" t="s">
        <v>92</v>
      </c>
      <c r="CX90" s="62" t="s">
        <v>92</v>
      </c>
      <c r="CY90" s="62" t="s">
        <v>92</v>
      </c>
      <c r="CZ90" s="62" t="s">
        <v>92</v>
      </c>
      <c r="DA90" s="62" t="s">
        <v>92</v>
      </c>
      <c r="DB90" s="62" t="s">
        <v>92</v>
      </c>
      <c r="DC90" s="62" t="s">
        <v>92</v>
      </c>
      <c r="DD90" s="62" t="s">
        <v>92</v>
      </c>
      <c r="DE90" s="62" t="s">
        <v>92</v>
      </c>
      <c r="DF90" s="62" t="s">
        <v>92</v>
      </c>
      <c r="DG90" s="62" t="s">
        <v>92</v>
      </c>
      <c r="DH90" s="62" t="s">
        <v>92</v>
      </c>
      <c r="DI90" s="62" t="s">
        <v>92</v>
      </c>
    </row>
    <row r="91" spans="2:113" x14ac:dyDescent="0.2">
      <c r="B91" s="71" t="s">
        <v>369</v>
      </c>
      <c r="C91" s="71" t="s">
        <v>125</v>
      </c>
      <c r="D91" s="73" t="str">
        <f t="shared" si="11"/>
        <v xml:space="preserve">8706005 8706009                                                                         </v>
      </c>
      <c r="E91" s="70">
        <v>19720.5</v>
      </c>
      <c r="F91" s="70"/>
      <c r="G91" s="70"/>
      <c r="H91" s="70"/>
      <c r="I91" s="70">
        <v>0</v>
      </c>
      <c r="J91" s="70">
        <v>0</v>
      </c>
      <c r="K91" s="70">
        <v>0</v>
      </c>
      <c r="L91" s="70">
        <v>0</v>
      </c>
      <c r="M91" s="70">
        <v>0</v>
      </c>
      <c r="N91" s="70">
        <v>0</v>
      </c>
      <c r="O91" s="70">
        <v>0</v>
      </c>
      <c r="P91" s="70">
        <v>0</v>
      </c>
      <c r="Q91" s="70">
        <v>0</v>
      </c>
      <c r="R91" s="70">
        <v>0</v>
      </c>
      <c r="S91" s="70">
        <v>0</v>
      </c>
      <c r="T91" s="70">
        <v>0</v>
      </c>
      <c r="U91" s="70">
        <v>0</v>
      </c>
      <c r="V91" s="70">
        <v>0</v>
      </c>
      <c r="W91" s="70">
        <v>0</v>
      </c>
      <c r="X91" s="25">
        <f t="shared" si="8"/>
        <v>19720.5</v>
      </c>
      <c r="Y91" s="240"/>
      <c r="AD91" s="74">
        <v>800</v>
      </c>
      <c r="AE91" s="74">
        <v>818</v>
      </c>
      <c r="AF91" s="70" t="e">
        <f>+SUMIFS(#REF!,#REF!,$AE91)</f>
        <v>#REF!</v>
      </c>
      <c r="AG91" s="70" t="e">
        <f t="shared" si="9"/>
        <v>#REF!</v>
      </c>
      <c r="AI91" s="70" t="e">
        <f>SUMIFS(#REF!,#REF!,$AE91)</f>
        <v>#REF!</v>
      </c>
      <c r="AJ91" s="70" t="e">
        <f t="shared" si="10"/>
        <v>#REF!</v>
      </c>
      <c r="AM91" s="62">
        <v>8706005</v>
      </c>
      <c r="AN91" s="62">
        <v>8706009</v>
      </c>
      <c r="AO91" s="62" t="s">
        <v>92</v>
      </c>
      <c r="AP91" s="62" t="s">
        <v>92</v>
      </c>
      <c r="AQ91" s="62" t="s">
        <v>92</v>
      </c>
      <c r="AR91" s="62" t="s">
        <v>92</v>
      </c>
      <c r="AS91" s="62" t="s">
        <v>92</v>
      </c>
      <c r="AT91" s="62" t="s">
        <v>92</v>
      </c>
      <c r="AU91" s="62" t="s">
        <v>92</v>
      </c>
      <c r="AV91" s="62" t="s">
        <v>92</v>
      </c>
      <c r="AW91" s="62" t="s">
        <v>92</v>
      </c>
      <c r="AX91" s="62" t="s">
        <v>92</v>
      </c>
      <c r="AY91" s="62" t="s">
        <v>92</v>
      </c>
      <c r="AZ91" s="62" t="s">
        <v>92</v>
      </c>
      <c r="BA91" s="62" t="s">
        <v>92</v>
      </c>
      <c r="BB91" s="62" t="s">
        <v>92</v>
      </c>
      <c r="BC91" s="62" t="s">
        <v>92</v>
      </c>
      <c r="BD91" s="62" t="s">
        <v>92</v>
      </c>
      <c r="BE91" s="62" t="s">
        <v>92</v>
      </c>
      <c r="BF91" s="62" t="s">
        <v>92</v>
      </c>
      <c r="BG91" s="62" t="s">
        <v>92</v>
      </c>
      <c r="BH91" s="62" t="s">
        <v>92</v>
      </c>
      <c r="BI91" s="62" t="s">
        <v>92</v>
      </c>
      <c r="BJ91" s="62" t="s">
        <v>92</v>
      </c>
      <c r="BK91" s="62" t="s">
        <v>92</v>
      </c>
      <c r="BL91" s="62" t="s">
        <v>92</v>
      </c>
      <c r="BM91" s="62" t="s">
        <v>92</v>
      </c>
      <c r="BN91" s="62" t="s">
        <v>92</v>
      </c>
      <c r="BO91" s="62" t="s">
        <v>92</v>
      </c>
      <c r="BP91" s="62" t="s">
        <v>92</v>
      </c>
      <c r="BQ91" s="62" t="s">
        <v>92</v>
      </c>
      <c r="BR91" s="62" t="s">
        <v>92</v>
      </c>
      <c r="BS91" s="62" t="s">
        <v>92</v>
      </c>
      <c r="BT91" s="62" t="s">
        <v>92</v>
      </c>
      <c r="BU91" s="62" t="s">
        <v>92</v>
      </c>
      <c r="BV91" s="62" t="s">
        <v>92</v>
      </c>
      <c r="BW91" s="62" t="s">
        <v>92</v>
      </c>
      <c r="BX91" s="62" t="s">
        <v>92</v>
      </c>
      <c r="BY91" s="62" t="s">
        <v>92</v>
      </c>
      <c r="BZ91" s="62" t="s">
        <v>92</v>
      </c>
      <c r="CA91" s="62" t="s">
        <v>92</v>
      </c>
      <c r="CB91" s="62" t="s">
        <v>92</v>
      </c>
      <c r="CC91" s="62" t="s">
        <v>92</v>
      </c>
      <c r="CD91" s="62" t="s">
        <v>92</v>
      </c>
      <c r="CE91" s="62" t="s">
        <v>92</v>
      </c>
      <c r="CF91" s="62" t="s">
        <v>92</v>
      </c>
      <c r="CG91" s="62" t="s">
        <v>92</v>
      </c>
      <c r="CH91" s="62" t="s">
        <v>92</v>
      </c>
      <c r="CI91" s="62" t="s">
        <v>92</v>
      </c>
      <c r="CJ91" s="62" t="s">
        <v>92</v>
      </c>
      <c r="CK91" s="62" t="s">
        <v>92</v>
      </c>
      <c r="CL91" s="62" t="s">
        <v>92</v>
      </c>
      <c r="CM91" s="62" t="s">
        <v>92</v>
      </c>
      <c r="CN91" s="62" t="s">
        <v>92</v>
      </c>
      <c r="CO91" s="62" t="s">
        <v>92</v>
      </c>
      <c r="CP91" s="62" t="s">
        <v>92</v>
      </c>
      <c r="CQ91" s="62" t="s">
        <v>92</v>
      </c>
      <c r="CR91" s="62" t="s">
        <v>92</v>
      </c>
      <c r="CS91" s="62" t="s">
        <v>92</v>
      </c>
      <c r="CT91" s="62" t="s">
        <v>92</v>
      </c>
      <c r="CU91" s="62" t="s">
        <v>92</v>
      </c>
      <c r="CV91" s="62" t="s">
        <v>92</v>
      </c>
      <c r="CW91" s="62" t="s">
        <v>92</v>
      </c>
      <c r="CX91" s="62" t="s">
        <v>92</v>
      </c>
      <c r="CY91" s="62" t="s">
        <v>92</v>
      </c>
      <c r="CZ91" s="62" t="s">
        <v>92</v>
      </c>
      <c r="DA91" s="62" t="s">
        <v>92</v>
      </c>
      <c r="DB91" s="62" t="s">
        <v>92</v>
      </c>
      <c r="DC91" s="62" t="s">
        <v>92</v>
      </c>
      <c r="DD91" s="62" t="s">
        <v>92</v>
      </c>
      <c r="DE91" s="62" t="s">
        <v>92</v>
      </c>
      <c r="DF91" s="62" t="s">
        <v>92</v>
      </c>
      <c r="DG91" s="62" t="s">
        <v>92</v>
      </c>
      <c r="DH91" s="62" t="s">
        <v>92</v>
      </c>
      <c r="DI91" s="62" t="s">
        <v>92</v>
      </c>
    </row>
    <row r="92" spans="2:113" x14ac:dyDescent="0.2">
      <c r="B92" s="71" t="s">
        <v>370</v>
      </c>
      <c r="C92" s="71" t="s">
        <v>121</v>
      </c>
      <c r="D92" s="73" t="str">
        <f t="shared" si="11"/>
        <v xml:space="preserve">8706001                                                                          </v>
      </c>
      <c r="E92" s="70">
        <v>62759.6</v>
      </c>
      <c r="F92" s="70"/>
      <c r="G92" s="70"/>
      <c r="H92" s="70"/>
      <c r="I92" s="70">
        <v>0</v>
      </c>
      <c r="J92" s="70">
        <v>0</v>
      </c>
      <c r="K92" s="70">
        <v>0</v>
      </c>
      <c r="L92" s="70">
        <v>0</v>
      </c>
      <c r="M92" s="70">
        <v>0</v>
      </c>
      <c r="N92" s="70">
        <v>0</v>
      </c>
      <c r="O92" s="70">
        <v>0</v>
      </c>
      <c r="P92" s="70">
        <v>0</v>
      </c>
      <c r="Q92" s="70">
        <v>0</v>
      </c>
      <c r="R92" s="70">
        <v>0</v>
      </c>
      <c r="S92" s="70">
        <v>0</v>
      </c>
      <c r="T92" s="70">
        <v>0</v>
      </c>
      <c r="U92" s="70">
        <v>0</v>
      </c>
      <c r="V92" s="70">
        <v>0</v>
      </c>
      <c r="W92" s="70">
        <v>0</v>
      </c>
      <c r="X92" s="25">
        <f t="shared" si="8"/>
        <v>62759.6</v>
      </c>
      <c r="Y92" s="240"/>
      <c r="AD92" s="74">
        <v>800</v>
      </c>
      <c r="AE92" s="74">
        <v>819</v>
      </c>
      <c r="AF92" s="70" t="e">
        <f>+SUMIFS(#REF!,#REF!,$AE92)</f>
        <v>#REF!</v>
      </c>
      <c r="AG92" s="70" t="e">
        <f t="shared" si="9"/>
        <v>#REF!</v>
      </c>
      <c r="AI92" s="70" t="e">
        <f>SUMIFS(#REF!,#REF!,$AE92)</f>
        <v>#REF!</v>
      </c>
      <c r="AJ92" s="70" t="e">
        <f t="shared" si="10"/>
        <v>#REF!</v>
      </c>
      <c r="AM92" s="62">
        <v>8706001</v>
      </c>
      <c r="AN92" s="62" t="s">
        <v>92</v>
      </c>
      <c r="AO92" s="62" t="s">
        <v>92</v>
      </c>
      <c r="AP92" s="62" t="s">
        <v>92</v>
      </c>
      <c r="AQ92" s="62" t="s">
        <v>92</v>
      </c>
      <c r="AR92" s="62" t="s">
        <v>92</v>
      </c>
      <c r="AS92" s="62" t="s">
        <v>92</v>
      </c>
      <c r="AT92" s="62" t="s">
        <v>92</v>
      </c>
      <c r="AU92" s="62" t="s">
        <v>92</v>
      </c>
      <c r="AV92" s="62" t="s">
        <v>92</v>
      </c>
      <c r="AW92" s="62" t="s">
        <v>92</v>
      </c>
      <c r="AX92" s="62" t="s">
        <v>92</v>
      </c>
      <c r="AY92" s="62" t="s">
        <v>92</v>
      </c>
      <c r="AZ92" s="62" t="s">
        <v>92</v>
      </c>
      <c r="BA92" s="62" t="s">
        <v>92</v>
      </c>
      <c r="BB92" s="62" t="s">
        <v>92</v>
      </c>
      <c r="BC92" s="62" t="s">
        <v>92</v>
      </c>
      <c r="BD92" s="62" t="s">
        <v>92</v>
      </c>
      <c r="BE92" s="62" t="s">
        <v>92</v>
      </c>
      <c r="BF92" s="62" t="s">
        <v>92</v>
      </c>
      <c r="BG92" s="62" t="s">
        <v>92</v>
      </c>
      <c r="BH92" s="62" t="s">
        <v>92</v>
      </c>
      <c r="BI92" s="62" t="s">
        <v>92</v>
      </c>
      <c r="BJ92" s="62" t="s">
        <v>92</v>
      </c>
      <c r="BK92" s="62" t="s">
        <v>92</v>
      </c>
      <c r="BL92" s="62" t="s">
        <v>92</v>
      </c>
      <c r="BM92" s="62" t="s">
        <v>92</v>
      </c>
      <c r="BN92" s="62" t="s">
        <v>92</v>
      </c>
      <c r="BO92" s="62" t="s">
        <v>92</v>
      </c>
      <c r="BP92" s="62" t="s">
        <v>92</v>
      </c>
      <c r="BQ92" s="62" t="s">
        <v>92</v>
      </c>
      <c r="BR92" s="62" t="s">
        <v>92</v>
      </c>
      <c r="BS92" s="62" t="s">
        <v>92</v>
      </c>
      <c r="BT92" s="62" t="s">
        <v>92</v>
      </c>
      <c r="BU92" s="62" t="s">
        <v>92</v>
      </c>
      <c r="BV92" s="62" t="s">
        <v>92</v>
      </c>
      <c r="BW92" s="62" t="s">
        <v>92</v>
      </c>
      <c r="BX92" s="62" t="s">
        <v>92</v>
      </c>
      <c r="BY92" s="62" t="s">
        <v>92</v>
      </c>
      <c r="BZ92" s="62" t="s">
        <v>92</v>
      </c>
      <c r="CA92" s="62" t="s">
        <v>92</v>
      </c>
      <c r="CB92" s="62" t="s">
        <v>92</v>
      </c>
      <c r="CC92" s="62" t="s">
        <v>92</v>
      </c>
      <c r="CD92" s="62" t="s">
        <v>92</v>
      </c>
      <c r="CE92" s="62" t="s">
        <v>92</v>
      </c>
      <c r="CF92" s="62" t="s">
        <v>92</v>
      </c>
      <c r="CG92" s="62" t="s">
        <v>92</v>
      </c>
      <c r="CH92" s="62" t="s">
        <v>92</v>
      </c>
      <c r="CI92" s="62" t="s">
        <v>92</v>
      </c>
      <c r="CJ92" s="62" t="s">
        <v>92</v>
      </c>
      <c r="CK92" s="62" t="s">
        <v>92</v>
      </c>
      <c r="CL92" s="62" t="s">
        <v>92</v>
      </c>
      <c r="CM92" s="62" t="s">
        <v>92</v>
      </c>
      <c r="CN92" s="62" t="s">
        <v>92</v>
      </c>
      <c r="CO92" s="62" t="s">
        <v>92</v>
      </c>
      <c r="CP92" s="62" t="s">
        <v>92</v>
      </c>
      <c r="CQ92" s="62" t="s">
        <v>92</v>
      </c>
      <c r="CR92" s="62" t="s">
        <v>92</v>
      </c>
      <c r="CS92" s="62" t="s">
        <v>92</v>
      </c>
      <c r="CT92" s="62" t="s">
        <v>92</v>
      </c>
      <c r="CU92" s="62" t="s">
        <v>92</v>
      </c>
      <c r="CV92" s="62" t="s">
        <v>92</v>
      </c>
      <c r="CW92" s="62" t="s">
        <v>92</v>
      </c>
      <c r="CX92" s="62" t="s">
        <v>92</v>
      </c>
      <c r="CY92" s="62" t="s">
        <v>92</v>
      </c>
      <c r="CZ92" s="62" t="s">
        <v>92</v>
      </c>
      <c r="DA92" s="62" t="s">
        <v>92</v>
      </c>
      <c r="DB92" s="62" t="s">
        <v>92</v>
      </c>
      <c r="DC92" s="62" t="s">
        <v>92</v>
      </c>
      <c r="DD92" s="62" t="s">
        <v>92</v>
      </c>
      <c r="DE92" s="62" t="s">
        <v>92</v>
      </c>
      <c r="DF92" s="62" t="s">
        <v>92</v>
      </c>
      <c r="DG92" s="62" t="s">
        <v>92</v>
      </c>
      <c r="DH92" s="62" t="s">
        <v>92</v>
      </c>
      <c r="DI92" s="62" t="s">
        <v>92</v>
      </c>
    </row>
    <row r="93" spans="2:113" x14ac:dyDescent="0.2">
      <c r="B93" s="71" t="s">
        <v>371</v>
      </c>
      <c r="C93" s="71" t="s">
        <v>122</v>
      </c>
      <c r="D93" s="73" t="str">
        <f t="shared" si="11"/>
        <v xml:space="preserve">8706002                                                                          </v>
      </c>
      <c r="E93" s="70">
        <v>5511.84</v>
      </c>
      <c r="F93" s="70"/>
      <c r="G93" s="70"/>
      <c r="H93" s="70"/>
      <c r="I93" s="70">
        <v>0</v>
      </c>
      <c r="J93" s="70">
        <v>0</v>
      </c>
      <c r="K93" s="70">
        <v>0</v>
      </c>
      <c r="L93" s="70">
        <v>0</v>
      </c>
      <c r="M93" s="70">
        <v>0</v>
      </c>
      <c r="N93" s="70">
        <v>0</v>
      </c>
      <c r="O93" s="70">
        <v>0</v>
      </c>
      <c r="P93" s="70">
        <v>0</v>
      </c>
      <c r="Q93" s="70">
        <v>0</v>
      </c>
      <c r="R93" s="70">
        <v>0</v>
      </c>
      <c r="S93" s="70">
        <v>0</v>
      </c>
      <c r="T93" s="70">
        <v>0</v>
      </c>
      <c r="U93" s="70">
        <v>0</v>
      </c>
      <c r="V93" s="70">
        <v>0</v>
      </c>
      <c r="W93" s="70">
        <v>0</v>
      </c>
      <c r="X93" s="25">
        <f t="shared" si="8"/>
        <v>5511.84</v>
      </c>
      <c r="Y93" s="240"/>
      <c r="AD93" s="74">
        <v>800</v>
      </c>
      <c r="AE93" s="74">
        <v>820</v>
      </c>
      <c r="AF93" s="70" t="e">
        <f>+SUMIFS(#REF!,#REF!,$AE93)</f>
        <v>#REF!</v>
      </c>
      <c r="AG93" s="70" t="e">
        <f t="shared" si="9"/>
        <v>#REF!</v>
      </c>
      <c r="AI93" s="70" t="e">
        <f>SUMIFS(#REF!,#REF!,$AE93)</f>
        <v>#REF!</v>
      </c>
      <c r="AJ93" s="70" t="e">
        <f t="shared" si="10"/>
        <v>#REF!</v>
      </c>
      <c r="AM93" s="62">
        <v>8706002</v>
      </c>
      <c r="AN93" s="62" t="s">
        <v>92</v>
      </c>
      <c r="AO93" s="62" t="s">
        <v>92</v>
      </c>
      <c r="AP93" s="62" t="s">
        <v>92</v>
      </c>
      <c r="AQ93" s="62" t="s">
        <v>92</v>
      </c>
      <c r="AR93" s="62" t="s">
        <v>92</v>
      </c>
      <c r="AS93" s="62" t="s">
        <v>92</v>
      </c>
      <c r="AT93" s="62" t="s">
        <v>92</v>
      </c>
      <c r="AU93" s="62" t="s">
        <v>92</v>
      </c>
      <c r="AV93" s="62" t="s">
        <v>92</v>
      </c>
      <c r="AW93" s="62" t="s">
        <v>92</v>
      </c>
      <c r="AX93" s="62" t="s">
        <v>92</v>
      </c>
      <c r="AY93" s="62" t="s">
        <v>92</v>
      </c>
      <c r="AZ93" s="62" t="s">
        <v>92</v>
      </c>
      <c r="BA93" s="62" t="s">
        <v>92</v>
      </c>
      <c r="BB93" s="62" t="s">
        <v>92</v>
      </c>
      <c r="BC93" s="62" t="s">
        <v>92</v>
      </c>
      <c r="BD93" s="62" t="s">
        <v>92</v>
      </c>
      <c r="BE93" s="62" t="s">
        <v>92</v>
      </c>
      <c r="BF93" s="62" t="s">
        <v>92</v>
      </c>
      <c r="BG93" s="62" t="s">
        <v>92</v>
      </c>
      <c r="BH93" s="62" t="s">
        <v>92</v>
      </c>
      <c r="BI93" s="62" t="s">
        <v>92</v>
      </c>
      <c r="BJ93" s="62" t="s">
        <v>92</v>
      </c>
      <c r="BK93" s="62" t="s">
        <v>92</v>
      </c>
      <c r="BL93" s="62" t="s">
        <v>92</v>
      </c>
      <c r="BM93" s="62" t="s">
        <v>92</v>
      </c>
      <c r="BN93" s="62" t="s">
        <v>92</v>
      </c>
      <c r="BO93" s="62" t="s">
        <v>92</v>
      </c>
      <c r="BP93" s="62" t="s">
        <v>92</v>
      </c>
      <c r="BQ93" s="62" t="s">
        <v>92</v>
      </c>
      <c r="BR93" s="62" t="s">
        <v>92</v>
      </c>
      <c r="BS93" s="62" t="s">
        <v>92</v>
      </c>
      <c r="BT93" s="62" t="s">
        <v>92</v>
      </c>
      <c r="BU93" s="62" t="s">
        <v>92</v>
      </c>
      <c r="BV93" s="62" t="s">
        <v>92</v>
      </c>
      <c r="BW93" s="62" t="s">
        <v>92</v>
      </c>
      <c r="BX93" s="62" t="s">
        <v>92</v>
      </c>
      <c r="BY93" s="62" t="s">
        <v>92</v>
      </c>
      <c r="BZ93" s="62" t="s">
        <v>92</v>
      </c>
      <c r="CA93" s="62" t="s">
        <v>92</v>
      </c>
      <c r="CB93" s="62" t="s">
        <v>92</v>
      </c>
      <c r="CC93" s="62" t="s">
        <v>92</v>
      </c>
      <c r="CD93" s="62" t="s">
        <v>92</v>
      </c>
      <c r="CE93" s="62" t="s">
        <v>92</v>
      </c>
      <c r="CF93" s="62" t="s">
        <v>92</v>
      </c>
      <c r="CG93" s="62" t="s">
        <v>92</v>
      </c>
      <c r="CH93" s="62" t="s">
        <v>92</v>
      </c>
      <c r="CI93" s="62" t="s">
        <v>92</v>
      </c>
      <c r="CJ93" s="62" t="s">
        <v>92</v>
      </c>
      <c r="CK93" s="62" t="s">
        <v>92</v>
      </c>
      <c r="CL93" s="62" t="s">
        <v>92</v>
      </c>
      <c r="CM93" s="62" t="s">
        <v>92</v>
      </c>
      <c r="CN93" s="62" t="s">
        <v>92</v>
      </c>
      <c r="CO93" s="62" t="s">
        <v>92</v>
      </c>
      <c r="CP93" s="62" t="s">
        <v>92</v>
      </c>
      <c r="CQ93" s="62" t="s">
        <v>92</v>
      </c>
      <c r="CR93" s="62" t="s">
        <v>92</v>
      </c>
      <c r="CS93" s="62" t="s">
        <v>92</v>
      </c>
      <c r="CT93" s="62" t="s">
        <v>92</v>
      </c>
      <c r="CU93" s="62" t="s">
        <v>92</v>
      </c>
      <c r="CV93" s="62" t="s">
        <v>92</v>
      </c>
      <c r="CW93" s="62" t="s">
        <v>92</v>
      </c>
      <c r="CX93" s="62" t="s">
        <v>92</v>
      </c>
      <c r="CY93" s="62" t="s">
        <v>92</v>
      </c>
      <c r="CZ93" s="62" t="s">
        <v>92</v>
      </c>
      <c r="DA93" s="62" t="s">
        <v>92</v>
      </c>
      <c r="DB93" s="62" t="s">
        <v>92</v>
      </c>
      <c r="DC93" s="62" t="s">
        <v>92</v>
      </c>
      <c r="DD93" s="62" t="s">
        <v>92</v>
      </c>
      <c r="DE93" s="62" t="s">
        <v>92</v>
      </c>
      <c r="DF93" s="62" t="s">
        <v>92</v>
      </c>
      <c r="DG93" s="62" t="s">
        <v>92</v>
      </c>
      <c r="DH93" s="62" t="s">
        <v>92</v>
      </c>
      <c r="DI93" s="62" t="s">
        <v>92</v>
      </c>
    </row>
    <row r="94" spans="2:113" x14ac:dyDescent="0.2">
      <c r="B94" s="71" t="s">
        <v>372</v>
      </c>
      <c r="C94" s="71" t="s">
        <v>145</v>
      </c>
      <c r="D94" s="73" t="str">
        <f t="shared" si="11"/>
        <v xml:space="preserve">8712010                                                                          </v>
      </c>
      <c r="E94" s="70">
        <v>0</v>
      </c>
      <c r="F94" s="70"/>
      <c r="G94" s="70"/>
      <c r="H94" s="70"/>
      <c r="I94" s="70">
        <v>0</v>
      </c>
      <c r="J94" s="70">
        <v>0</v>
      </c>
      <c r="K94" s="70">
        <v>0</v>
      </c>
      <c r="L94" s="70">
        <v>0</v>
      </c>
      <c r="M94" s="70">
        <v>0</v>
      </c>
      <c r="N94" s="70">
        <v>0</v>
      </c>
      <c r="O94" s="70">
        <v>0</v>
      </c>
      <c r="P94" s="70">
        <v>0</v>
      </c>
      <c r="Q94" s="70">
        <v>0</v>
      </c>
      <c r="R94" s="70">
        <v>0</v>
      </c>
      <c r="S94" s="70">
        <v>0</v>
      </c>
      <c r="T94" s="70">
        <v>0</v>
      </c>
      <c r="U94" s="70">
        <v>0</v>
      </c>
      <c r="V94" s="70">
        <v>0</v>
      </c>
      <c r="W94" s="70">
        <v>0</v>
      </c>
      <c r="X94" s="25">
        <f t="shared" si="8"/>
        <v>0</v>
      </c>
      <c r="Y94" s="240"/>
      <c r="AD94" s="74">
        <v>800</v>
      </c>
      <c r="AE94" s="74">
        <v>821</v>
      </c>
      <c r="AF94" s="70" t="e">
        <f>+SUMIFS(#REF!,#REF!,$AE94)</f>
        <v>#REF!</v>
      </c>
      <c r="AG94" s="70" t="e">
        <f t="shared" si="9"/>
        <v>#REF!</v>
      </c>
      <c r="AI94" s="70" t="e">
        <f>SUMIFS(#REF!,#REF!,$AE94)</f>
        <v>#REF!</v>
      </c>
      <c r="AJ94" s="70" t="e">
        <f t="shared" si="10"/>
        <v>#REF!</v>
      </c>
      <c r="AM94" s="62">
        <v>8712010</v>
      </c>
      <c r="AN94" s="62" t="s">
        <v>92</v>
      </c>
      <c r="AO94" s="62" t="s">
        <v>92</v>
      </c>
      <c r="AP94" s="62" t="s">
        <v>92</v>
      </c>
      <c r="AQ94" s="62" t="s">
        <v>92</v>
      </c>
      <c r="AR94" s="62" t="s">
        <v>92</v>
      </c>
      <c r="AS94" s="62" t="s">
        <v>92</v>
      </c>
      <c r="AT94" s="62" t="s">
        <v>92</v>
      </c>
      <c r="AU94" s="62" t="s">
        <v>92</v>
      </c>
      <c r="AV94" s="62" t="s">
        <v>92</v>
      </c>
      <c r="AW94" s="62" t="s">
        <v>92</v>
      </c>
      <c r="AX94" s="62" t="s">
        <v>92</v>
      </c>
      <c r="AY94" s="62" t="s">
        <v>92</v>
      </c>
      <c r="AZ94" s="62" t="s">
        <v>92</v>
      </c>
      <c r="BA94" s="62" t="s">
        <v>92</v>
      </c>
      <c r="BB94" s="62" t="s">
        <v>92</v>
      </c>
      <c r="BC94" s="62" t="s">
        <v>92</v>
      </c>
      <c r="BD94" s="62" t="s">
        <v>92</v>
      </c>
      <c r="BE94" s="62" t="s">
        <v>92</v>
      </c>
      <c r="BF94" s="62" t="s">
        <v>92</v>
      </c>
      <c r="BG94" s="62" t="s">
        <v>92</v>
      </c>
      <c r="BH94" s="62" t="s">
        <v>92</v>
      </c>
      <c r="BI94" s="62" t="s">
        <v>92</v>
      </c>
      <c r="BJ94" s="62" t="s">
        <v>92</v>
      </c>
      <c r="BK94" s="62" t="s">
        <v>92</v>
      </c>
      <c r="BL94" s="62" t="s">
        <v>92</v>
      </c>
      <c r="BM94" s="62" t="s">
        <v>92</v>
      </c>
      <c r="BN94" s="62" t="s">
        <v>92</v>
      </c>
      <c r="BO94" s="62" t="s">
        <v>92</v>
      </c>
      <c r="BP94" s="62" t="s">
        <v>92</v>
      </c>
      <c r="BQ94" s="62" t="s">
        <v>92</v>
      </c>
      <c r="BR94" s="62" t="s">
        <v>92</v>
      </c>
      <c r="BS94" s="62" t="s">
        <v>92</v>
      </c>
      <c r="BT94" s="62" t="s">
        <v>92</v>
      </c>
      <c r="BU94" s="62" t="s">
        <v>92</v>
      </c>
      <c r="BV94" s="62" t="s">
        <v>92</v>
      </c>
      <c r="BW94" s="62" t="s">
        <v>92</v>
      </c>
      <c r="BX94" s="62" t="s">
        <v>92</v>
      </c>
      <c r="BY94" s="62" t="s">
        <v>92</v>
      </c>
      <c r="BZ94" s="62" t="s">
        <v>92</v>
      </c>
      <c r="CA94" s="62" t="s">
        <v>92</v>
      </c>
      <c r="CB94" s="62" t="s">
        <v>92</v>
      </c>
      <c r="CC94" s="62" t="s">
        <v>92</v>
      </c>
      <c r="CD94" s="62" t="s">
        <v>92</v>
      </c>
      <c r="CE94" s="62" t="s">
        <v>92</v>
      </c>
      <c r="CF94" s="62" t="s">
        <v>92</v>
      </c>
      <c r="CG94" s="62" t="s">
        <v>92</v>
      </c>
      <c r="CH94" s="62" t="s">
        <v>92</v>
      </c>
      <c r="CI94" s="62" t="s">
        <v>92</v>
      </c>
      <c r="CJ94" s="62" t="s">
        <v>92</v>
      </c>
      <c r="CK94" s="62" t="s">
        <v>92</v>
      </c>
      <c r="CL94" s="62" t="s">
        <v>92</v>
      </c>
      <c r="CM94" s="62" t="s">
        <v>92</v>
      </c>
      <c r="CN94" s="62" t="s">
        <v>92</v>
      </c>
      <c r="CO94" s="62" t="s">
        <v>92</v>
      </c>
      <c r="CP94" s="62" t="s">
        <v>92</v>
      </c>
      <c r="CQ94" s="62" t="s">
        <v>92</v>
      </c>
      <c r="CR94" s="62" t="s">
        <v>92</v>
      </c>
      <c r="CS94" s="62" t="s">
        <v>92</v>
      </c>
      <c r="CT94" s="62" t="s">
        <v>92</v>
      </c>
      <c r="CU94" s="62" t="s">
        <v>92</v>
      </c>
      <c r="CV94" s="62" t="s">
        <v>92</v>
      </c>
      <c r="CW94" s="62" t="s">
        <v>92</v>
      </c>
      <c r="CX94" s="62" t="s">
        <v>92</v>
      </c>
      <c r="CY94" s="62" t="s">
        <v>92</v>
      </c>
      <c r="CZ94" s="62" t="s">
        <v>92</v>
      </c>
      <c r="DA94" s="62" t="s">
        <v>92</v>
      </c>
      <c r="DB94" s="62" t="s">
        <v>92</v>
      </c>
      <c r="DC94" s="62" t="s">
        <v>92</v>
      </c>
      <c r="DD94" s="62" t="s">
        <v>92</v>
      </c>
      <c r="DE94" s="62" t="s">
        <v>92</v>
      </c>
      <c r="DF94" s="62" t="s">
        <v>92</v>
      </c>
      <c r="DG94" s="62" t="s">
        <v>92</v>
      </c>
      <c r="DH94" s="62" t="s">
        <v>92</v>
      </c>
      <c r="DI94" s="62" t="s">
        <v>92</v>
      </c>
    </row>
    <row r="95" spans="2:113" x14ac:dyDescent="0.2">
      <c r="B95" s="71" t="s">
        <v>373</v>
      </c>
      <c r="C95" s="71" t="s">
        <v>374</v>
      </c>
      <c r="D95" s="73" t="str">
        <f t="shared" si="11"/>
        <v xml:space="preserve">8708209 8713201                                                                         </v>
      </c>
      <c r="E95" s="70">
        <v>1867.02</v>
      </c>
      <c r="F95" s="70"/>
      <c r="G95" s="70"/>
      <c r="H95" s="70"/>
      <c r="I95" s="70">
        <v>0</v>
      </c>
      <c r="J95" s="70">
        <v>0</v>
      </c>
      <c r="K95" s="70">
        <v>0</v>
      </c>
      <c r="L95" s="70">
        <v>0</v>
      </c>
      <c r="M95" s="70">
        <v>0</v>
      </c>
      <c r="N95" s="70">
        <v>0</v>
      </c>
      <c r="O95" s="70">
        <v>0</v>
      </c>
      <c r="P95" s="70">
        <v>0</v>
      </c>
      <c r="Q95" s="70">
        <v>0</v>
      </c>
      <c r="R95" s="70">
        <v>0</v>
      </c>
      <c r="S95" s="70">
        <v>0</v>
      </c>
      <c r="T95" s="70">
        <v>0</v>
      </c>
      <c r="U95" s="70">
        <v>0</v>
      </c>
      <c r="V95" s="70">
        <v>0</v>
      </c>
      <c r="W95" s="70">
        <v>0</v>
      </c>
      <c r="X95" s="25">
        <f t="shared" si="8"/>
        <v>1867.02</v>
      </c>
      <c r="Y95" s="240"/>
      <c r="AD95" s="74">
        <v>800</v>
      </c>
      <c r="AE95" s="74">
        <v>822</v>
      </c>
      <c r="AF95" s="70" t="e">
        <f>+SUMIFS(#REF!,#REF!,$AE95)</f>
        <v>#REF!</v>
      </c>
      <c r="AG95" s="70" t="e">
        <f t="shared" si="9"/>
        <v>#REF!</v>
      </c>
      <c r="AI95" s="70" t="e">
        <f>SUMIFS(#REF!,#REF!,$AE95)</f>
        <v>#REF!</v>
      </c>
      <c r="AJ95" s="70" t="e">
        <f t="shared" si="10"/>
        <v>#REF!</v>
      </c>
      <c r="AM95" s="62">
        <v>8708209</v>
      </c>
      <c r="AN95" s="62">
        <v>8713201</v>
      </c>
      <c r="AO95" s="62" t="s">
        <v>92</v>
      </c>
      <c r="AP95" s="62" t="s">
        <v>92</v>
      </c>
      <c r="AQ95" s="62" t="s">
        <v>92</v>
      </c>
      <c r="AR95" s="62" t="s">
        <v>92</v>
      </c>
      <c r="AS95" s="62" t="s">
        <v>92</v>
      </c>
      <c r="AT95" s="62" t="s">
        <v>92</v>
      </c>
      <c r="AU95" s="62" t="s">
        <v>92</v>
      </c>
      <c r="AV95" s="62" t="s">
        <v>92</v>
      </c>
      <c r="AW95" s="62" t="s">
        <v>92</v>
      </c>
      <c r="AX95" s="62" t="s">
        <v>92</v>
      </c>
      <c r="AY95" s="62" t="s">
        <v>92</v>
      </c>
      <c r="AZ95" s="62" t="s">
        <v>92</v>
      </c>
      <c r="BA95" s="62" t="s">
        <v>92</v>
      </c>
      <c r="BB95" s="62" t="s">
        <v>92</v>
      </c>
      <c r="BC95" s="62" t="s">
        <v>92</v>
      </c>
      <c r="BD95" s="62" t="s">
        <v>92</v>
      </c>
      <c r="BE95" s="62" t="s">
        <v>92</v>
      </c>
      <c r="BF95" s="62" t="s">
        <v>92</v>
      </c>
      <c r="BG95" s="62" t="s">
        <v>92</v>
      </c>
      <c r="BH95" s="62" t="s">
        <v>92</v>
      </c>
      <c r="BI95" s="62" t="s">
        <v>92</v>
      </c>
      <c r="BJ95" s="62" t="s">
        <v>92</v>
      </c>
      <c r="BK95" s="62" t="s">
        <v>92</v>
      </c>
      <c r="BL95" s="62" t="s">
        <v>92</v>
      </c>
      <c r="BM95" s="62" t="s">
        <v>92</v>
      </c>
      <c r="BN95" s="62" t="s">
        <v>92</v>
      </c>
      <c r="BO95" s="62" t="s">
        <v>92</v>
      </c>
      <c r="BP95" s="62" t="s">
        <v>92</v>
      </c>
      <c r="BQ95" s="62" t="s">
        <v>92</v>
      </c>
      <c r="BR95" s="62" t="s">
        <v>92</v>
      </c>
      <c r="BS95" s="62" t="s">
        <v>92</v>
      </c>
      <c r="BT95" s="62" t="s">
        <v>92</v>
      </c>
      <c r="BU95" s="62" t="s">
        <v>92</v>
      </c>
      <c r="BV95" s="62" t="s">
        <v>92</v>
      </c>
      <c r="BW95" s="62" t="s">
        <v>92</v>
      </c>
      <c r="BX95" s="62" t="s">
        <v>92</v>
      </c>
      <c r="BY95" s="62" t="s">
        <v>92</v>
      </c>
      <c r="BZ95" s="62" t="s">
        <v>92</v>
      </c>
      <c r="CA95" s="62" t="s">
        <v>92</v>
      </c>
      <c r="CB95" s="62" t="s">
        <v>92</v>
      </c>
      <c r="CC95" s="62" t="s">
        <v>92</v>
      </c>
      <c r="CD95" s="62" t="s">
        <v>92</v>
      </c>
      <c r="CE95" s="62" t="s">
        <v>92</v>
      </c>
      <c r="CF95" s="62" t="s">
        <v>92</v>
      </c>
      <c r="CG95" s="62" t="s">
        <v>92</v>
      </c>
      <c r="CH95" s="62" t="s">
        <v>92</v>
      </c>
      <c r="CI95" s="62" t="s">
        <v>92</v>
      </c>
      <c r="CJ95" s="62" t="s">
        <v>92</v>
      </c>
      <c r="CK95" s="62" t="s">
        <v>92</v>
      </c>
      <c r="CL95" s="62" t="s">
        <v>92</v>
      </c>
      <c r="CM95" s="62" t="s">
        <v>92</v>
      </c>
      <c r="CN95" s="62" t="s">
        <v>92</v>
      </c>
      <c r="CO95" s="62" t="s">
        <v>92</v>
      </c>
      <c r="CP95" s="62" t="s">
        <v>92</v>
      </c>
      <c r="CQ95" s="62" t="s">
        <v>92</v>
      </c>
      <c r="CR95" s="62" t="s">
        <v>92</v>
      </c>
      <c r="CS95" s="62" t="s">
        <v>92</v>
      </c>
      <c r="CT95" s="62" t="s">
        <v>92</v>
      </c>
      <c r="CU95" s="62" t="s">
        <v>92</v>
      </c>
      <c r="CV95" s="62" t="s">
        <v>92</v>
      </c>
      <c r="CW95" s="62" t="s">
        <v>92</v>
      </c>
      <c r="CX95" s="62" t="s">
        <v>92</v>
      </c>
      <c r="CY95" s="62" t="s">
        <v>92</v>
      </c>
      <c r="CZ95" s="62" t="s">
        <v>92</v>
      </c>
      <c r="DA95" s="62" t="s">
        <v>92</v>
      </c>
      <c r="DB95" s="62" t="s">
        <v>92</v>
      </c>
      <c r="DC95" s="62" t="s">
        <v>92</v>
      </c>
      <c r="DD95" s="62" t="s">
        <v>92</v>
      </c>
      <c r="DE95" s="62" t="s">
        <v>92</v>
      </c>
      <c r="DF95" s="62" t="s">
        <v>92</v>
      </c>
      <c r="DG95" s="62" t="s">
        <v>92</v>
      </c>
      <c r="DH95" s="62" t="s">
        <v>92</v>
      </c>
      <c r="DI95" s="62" t="s">
        <v>92</v>
      </c>
    </row>
    <row r="96" spans="2:113" x14ac:dyDescent="0.2">
      <c r="B96" s="63" t="s">
        <v>105</v>
      </c>
      <c r="C96" s="64" t="s">
        <v>375</v>
      </c>
      <c r="D96" s="78"/>
      <c r="E96" s="66">
        <v>0</v>
      </c>
      <c r="F96" s="66"/>
      <c r="G96" s="66"/>
      <c r="H96" s="66"/>
      <c r="I96" s="66">
        <v>0</v>
      </c>
      <c r="J96" s="66">
        <v>0</v>
      </c>
      <c r="K96" s="66">
        <v>0</v>
      </c>
      <c r="L96" s="66">
        <v>0</v>
      </c>
      <c r="M96" s="66">
        <v>0</v>
      </c>
      <c r="N96" s="66">
        <v>0</v>
      </c>
      <c r="O96" s="66">
        <v>0</v>
      </c>
      <c r="P96" s="66">
        <v>0</v>
      </c>
      <c r="Q96" s="66">
        <v>0</v>
      </c>
      <c r="R96" s="66">
        <v>0</v>
      </c>
      <c r="S96" s="66">
        <v>0</v>
      </c>
      <c r="T96" s="66">
        <v>0</v>
      </c>
      <c r="U96" s="66">
        <v>0</v>
      </c>
      <c r="V96" s="66">
        <v>0</v>
      </c>
      <c r="W96" s="66">
        <v>0</v>
      </c>
      <c r="X96" s="67">
        <f t="shared" si="8"/>
        <v>0</v>
      </c>
      <c r="Y96" s="240"/>
      <c r="AD96" s="69">
        <v>900</v>
      </c>
      <c r="AE96" s="69">
        <v>900</v>
      </c>
      <c r="AF96" s="70" t="e">
        <f>+SUMIFS(#REF!,#REF!,$AE96)</f>
        <v>#REF!</v>
      </c>
      <c r="AG96" s="70" t="e">
        <f t="shared" si="9"/>
        <v>#REF!</v>
      </c>
      <c r="AI96" s="70" t="e">
        <f>SUMIFS(#REF!,#REF!,$AE96)</f>
        <v>#REF!</v>
      </c>
      <c r="AJ96" s="70" t="e">
        <f t="shared" si="10"/>
        <v>#REF!</v>
      </c>
      <c r="AM96" s="62" t="s">
        <v>92</v>
      </c>
      <c r="AN96" s="62" t="s">
        <v>92</v>
      </c>
      <c r="AO96" s="62" t="s">
        <v>92</v>
      </c>
      <c r="AP96" s="62" t="s">
        <v>92</v>
      </c>
      <c r="AQ96" s="62" t="s">
        <v>92</v>
      </c>
      <c r="AR96" s="62" t="s">
        <v>92</v>
      </c>
      <c r="AS96" s="62" t="s">
        <v>92</v>
      </c>
      <c r="AT96" s="62" t="s">
        <v>92</v>
      </c>
      <c r="AU96" s="62" t="s">
        <v>92</v>
      </c>
      <c r="AV96" s="62" t="s">
        <v>92</v>
      </c>
      <c r="AW96" s="62" t="s">
        <v>92</v>
      </c>
      <c r="AX96" s="62" t="s">
        <v>92</v>
      </c>
      <c r="AY96" s="62" t="s">
        <v>92</v>
      </c>
      <c r="AZ96" s="62" t="s">
        <v>92</v>
      </c>
      <c r="BA96" s="62" t="s">
        <v>92</v>
      </c>
      <c r="BB96" s="62" t="s">
        <v>92</v>
      </c>
      <c r="BC96" s="62" t="s">
        <v>92</v>
      </c>
      <c r="BD96" s="62" t="s">
        <v>92</v>
      </c>
      <c r="BE96" s="62" t="s">
        <v>92</v>
      </c>
      <c r="BF96" s="62" t="s">
        <v>92</v>
      </c>
      <c r="BG96" s="62" t="s">
        <v>92</v>
      </c>
      <c r="BH96" s="62" t="s">
        <v>92</v>
      </c>
      <c r="BI96" s="62" t="s">
        <v>92</v>
      </c>
      <c r="BJ96" s="62" t="s">
        <v>92</v>
      </c>
      <c r="BK96" s="62" t="s">
        <v>92</v>
      </c>
      <c r="BL96" s="62" t="s">
        <v>92</v>
      </c>
      <c r="BM96" s="62" t="s">
        <v>92</v>
      </c>
      <c r="BN96" s="62" t="s">
        <v>92</v>
      </c>
      <c r="BO96" s="62" t="s">
        <v>92</v>
      </c>
      <c r="BP96" s="62" t="s">
        <v>92</v>
      </c>
      <c r="BQ96" s="62" t="s">
        <v>92</v>
      </c>
      <c r="BR96" s="62" t="s">
        <v>92</v>
      </c>
      <c r="BS96" s="62" t="s">
        <v>92</v>
      </c>
      <c r="BT96" s="62" t="s">
        <v>92</v>
      </c>
      <c r="BU96" s="62" t="s">
        <v>92</v>
      </c>
      <c r="BV96" s="62" t="s">
        <v>92</v>
      </c>
      <c r="BW96" s="62" t="s">
        <v>92</v>
      </c>
      <c r="BX96" s="62" t="s">
        <v>92</v>
      </c>
      <c r="BY96" s="62" t="s">
        <v>92</v>
      </c>
      <c r="BZ96" s="62" t="s">
        <v>92</v>
      </c>
      <c r="CA96" s="62" t="s">
        <v>92</v>
      </c>
      <c r="CB96" s="62" t="s">
        <v>92</v>
      </c>
      <c r="CC96" s="62" t="s">
        <v>92</v>
      </c>
      <c r="CD96" s="62" t="s">
        <v>92</v>
      </c>
      <c r="CE96" s="62" t="s">
        <v>92</v>
      </c>
      <c r="CF96" s="62" t="s">
        <v>92</v>
      </c>
      <c r="CG96" s="62" t="s">
        <v>92</v>
      </c>
      <c r="CH96" s="62" t="s">
        <v>92</v>
      </c>
      <c r="CI96" s="62" t="s">
        <v>92</v>
      </c>
      <c r="CJ96" s="62" t="s">
        <v>92</v>
      </c>
      <c r="CK96" s="62" t="s">
        <v>92</v>
      </c>
      <c r="CL96" s="62" t="s">
        <v>92</v>
      </c>
      <c r="CM96" s="62" t="s">
        <v>92</v>
      </c>
      <c r="CN96" s="62" t="s">
        <v>92</v>
      </c>
      <c r="CO96" s="62" t="s">
        <v>92</v>
      </c>
      <c r="CP96" s="62" t="s">
        <v>92</v>
      </c>
      <c r="CQ96" s="62" t="s">
        <v>92</v>
      </c>
      <c r="CR96" s="62" t="s">
        <v>92</v>
      </c>
      <c r="CS96" s="62" t="s">
        <v>92</v>
      </c>
      <c r="CT96" s="62" t="s">
        <v>92</v>
      </c>
      <c r="CU96" s="62" t="s">
        <v>92</v>
      </c>
      <c r="CV96" s="62" t="s">
        <v>92</v>
      </c>
      <c r="CW96" s="62" t="s">
        <v>92</v>
      </c>
      <c r="CX96" s="62" t="s">
        <v>92</v>
      </c>
      <c r="CY96" s="62" t="s">
        <v>92</v>
      </c>
      <c r="CZ96" s="62" t="s">
        <v>92</v>
      </c>
      <c r="DA96" s="62" t="s">
        <v>92</v>
      </c>
      <c r="DB96" s="62" t="s">
        <v>92</v>
      </c>
      <c r="DC96" s="62" t="s">
        <v>92</v>
      </c>
      <c r="DD96" s="62" t="s">
        <v>92</v>
      </c>
      <c r="DE96" s="62" t="s">
        <v>92</v>
      </c>
      <c r="DF96" s="62" t="s">
        <v>92</v>
      </c>
      <c r="DG96" s="62" t="s">
        <v>92</v>
      </c>
      <c r="DH96" s="62" t="s">
        <v>92</v>
      </c>
      <c r="DI96" s="62" t="s">
        <v>92</v>
      </c>
    </row>
    <row r="97" spans="2:113" x14ac:dyDescent="0.2">
      <c r="B97" s="71" t="s">
        <v>376</v>
      </c>
      <c r="C97" s="72" t="s">
        <v>89</v>
      </c>
      <c r="D97" s="73" t="str">
        <f t="shared" ref="D97:D103" si="12">+AM97&amp;" "&amp;AN97&amp;" "&amp;AO97&amp;" "&amp;AP97&amp;" "&amp;AQ97&amp;" "&amp;AR97&amp;" "&amp;AS97&amp;" "&amp;AT97&amp;" "&amp;AU97&amp;" "&amp;AV97&amp;" "&amp;AW97&amp;" "&amp;AX97&amp;" "&amp;AY97&amp;" "&amp;AZ97&amp;" "&amp;BA97&amp;" "&amp;BB97&amp;" "&amp;BC97&amp;" "&amp;BD97&amp;" "&amp;BE97&amp;" "&amp;BF97&amp;" "&amp;BG97&amp;" "&amp;BH97&amp;" "&amp;BI97&amp;" "&amp;BJ97&amp;" "&amp;BK97&amp;" "&amp;BL97&amp;" "&amp;BM97&amp;" "&amp;BN97&amp;" "&amp;BO97&amp;" "&amp;BP97&amp;" "&amp;BQ97&amp;" "&amp;BR97&amp;" "&amp;BS97&amp;" "&amp;BT97&amp;" "&amp;BU97&amp;" "&amp;BV97&amp;" "&amp;BW97&amp;" "&amp;BX97&amp;" "&amp;BY97&amp;" "&amp;BZ97&amp;" "&amp;CA97&amp;" "&amp;CB97&amp;" "&amp;CC97&amp;" "&amp;CD97&amp;" "&amp;CE97&amp;" "&amp;CF97&amp;" "&amp;CG97&amp;" "&amp;CH97&amp;" "&amp;CI97&amp;" "&amp;CJ97&amp;" "&amp;CK97&amp;" "&amp;CL97&amp;" "&amp;CM97&amp;" "&amp;CN97&amp;" "&amp;CO97&amp;" "&amp;CP97&amp;" "&amp;CQ97&amp;" "&amp;CR97&amp;" "&amp;CS97&amp;" "&amp;CT97&amp;" "&amp;CU97&amp;" "&amp;CV97&amp;" "&amp;CW97&amp;" "&amp;CX97&amp;" "&amp;CY97&amp;" "&amp;CZ97&amp;" "&amp;DA97&amp;" "&amp;DB97&amp;" "&amp;DC97&amp;" "&amp;DD97&amp;" "&amp;DE97&amp;" "&amp;DF97&amp;" "&amp;DG97&amp;" "&amp;DH97&amp;" "&amp;DI97</f>
        <v xml:space="preserve">8701101 8701104                                                                         </v>
      </c>
      <c r="E97" s="70">
        <v>819463.38</v>
      </c>
      <c r="F97" s="70"/>
      <c r="G97" s="70"/>
      <c r="H97" s="70">
        <f>'3.1'!J124</f>
        <v>0</v>
      </c>
      <c r="I97" s="70">
        <v>0</v>
      </c>
      <c r="J97" s="70">
        <v>0</v>
      </c>
      <c r="K97" s="70">
        <v>0</v>
      </c>
      <c r="L97" s="70">
        <v>0</v>
      </c>
      <c r="M97" s="70">
        <v>0</v>
      </c>
      <c r="N97" s="70">
        <v>0</v>
      </c>
      <c r="O97" s="70">
        <v>0</v>
      </c>
      <c r="P97" s="70">
        <v>0</v>
      </c>
      <c r="Q97" s="70">
        <v>0</v>
      </c>
      <c r="R97" s="70">
        <v>0</v>
      </c>
      <c r="S97" s="70">
        <v>0</v>
      </c>
      <c r="T97" s="70">
        <v>0</v>
      </c>
      <c r="U97" s="70">
        <v>0</v>
      </c>
      <c r="V97" s="70">
        <v>0</v>
      </c>
      <c r="W97" s="70">
        <v>0</v>
      </c>
      <c r="X97" s="25">
        <f t="shared" si="8"/>
        <v>819463.38</v>
      </c>
      <c r="Y97" s="240"/>
      <c r="AA97" s="79"/>
      <c r="AD97" s="74">
        <v>900</v>
      </c>
      <c r="AE97" s="74">
        <v>901</v>
      </c>
      <c r="AF97" s="70" t="e">
        <f>+SUMIFS(#REF!,#REF!,$AE97)</f>
        <v>#REF!</v>
      </c>
      <c r="AG97" s="70" t="e">
        <f t="shared" si="9"/>
        <v>#REF!</v>
      </c>
      <c r="AI97" s="70" t="e">
        <f>SUMIFS(#REF!,#REF!,$AE97)</f>
        <v>#REF!</v>
      </c>
      <c r="AJ97" s="70" t="e">
        <f t="shared" si="10"/>
        <v>#REF!</v>
      </c>
      <c r="AM97" s="62">
        <v>8701101</v>
      </c>
      <c r="AN97" s="62">
        <v>8701104</v>
      </c>
      <c r="AO97" s="62" t="s">
        <v>92</v>
      </c>
      <c r="AP97" s="62" t="s">
        <v>92</v>
      </c>
      <c r="AQ97" s="62" t="s">
        <v>92</v>
      </c>
      <c r="AR97" s="62" t="s">
        <v>92</v>
      </c>
      <c r="AS97" s="62" t="s">
        <v>92</v>
      </c>
      <c r="AT97" s="62" t="s">
        <v>92</v>
      </c>
      <c r="AU97" s="62" t="s">
        <v>92</v>
      </c>
      <c r="AV97" s="62" t="s">
        <v>92</v>
      </c>
      <c r="AW97" s="62" t="s">
        <v>92</v>
      </c>
      <c r="AX97" s="62" t="s">
        <v>92</v>
      </c>
      <c r="AY97" s="62" t="s">
        <v>92</v>
      </c>
      <c r="AZ97" s="62" t="s">
        <v>92</v>
      </c>
      <c r="BA97" s="62" t="s">
        <v>92</v>
      </c>
      <c r="BB97" s="62" t="s">
        <v>92</v>
      </c>
      <c r="BC97" s="62" t="s">
        <v>92</v>
      </c>
      <c r="BD97" s="62" t="s">
        <v>92</v>
      </c>
      <c r="BE97" s="62" t="s">
        <v>92</v>
      </c>
      <c r="BF97" s="62" t="s">
        <v>92</v>
      </c>
      <c r="BG97" s="62" t="s">
        <v>92</v>
      </c>
      <c r="BH97" s="62" t="s">
        <v>92</v>
      </c>
      <c r="BI97" s="62" t="s">
        <v>92</v>
      </c>
      <c r="BJ97" s="62" t="s">
        <v>92</v>
      </c>
      <c r="BK97" s="62" t="s">
        <v>92</v>
      </c>
      <c r="BL97" s="62" t="s">
        <v>92</v>
      </c>
      <c r="BM97" s="62" t="s">
        <v>92</v>
      </c>
      <c r="BN97" s="62" t="s">
        <v>92</v>
      </c>
      <c r="BO97" s="62" t="s">
        <v>92</v>
      </c>
      <c r="BP97" s="62" t="s">
        <v>92</v>
      </c>
      <c r="BQ97" s="62" t="s">
        <v>92</v>
      </c>
      <c r="BR97" s="62" t="s">
        <v>92</v>
      </c>
      <c r="BS97" s="62" t="s">
        <v>92</v>
      </c>
      <c r="BT97" s="62" t="s">
        <v>92</v>
      </c>
      <c r="BU97" s="62" t="s">
        <v>92</v>
      </c>
      <c r="BV97" s="62" t="s">
        <v>92</v>
      </c>
      <c r="BW97" s="62" t="s">
        <v>92</v>
      </c>
      <c r="BX97" s="62" t="s">
        <v>92</v>
      </c>
      <c r="BY97" s="62" t="s">
        <v>92</v>
      </c>
      <c r="BZ97" s="62" t="s">
        <v>92</v>
      </c>
      <c r="CA97" s="62" t="s">
        <v>92</v>
      </c>
      <c r="CB97" s="62" t="s">
        <v>92</v>
      </c>
      <c r="CC97" s="62" t="s">
        <v>92</v>
      </c>
      <c r="CD97" s="62" t="s">
        <v>92</v>
      </c>
      <c r="CE97" s="62" t="s">
        <v>92</v>
      </c>
      <c r="CF97" s="62" t="s">
        <v>92</v>
      </c>
      <c r="CG97" s="62" t="s">
        <v>92</v>
      </c>
      <c r="CH97" s="62" t="s">
        <v>92</v>
      </c>
      <c r="CI97" s="62" t="s">
        <v>92</v>
      </c>
      <c r="CJ97" s="62" t="s">
        <v>92</v>
      </c>
      <c r="CK97" s="62" t="s">
        <v>92</v>
      </c>
      <c r="CL97" s="62" t="s">
        <v>92</v>
      </c>
      <c r="CM97" s="62" t="s">
        <v>92</v>
      </c>
      <c r="CN97" s="62" t="s">
        <v>92</v>
      </c>
      <c r="CO97" s="62" t="s">
        <v>92</v>
      </c>
      <c r="CP97" s="62" t="s">
        <v>92</v>
      </c>
      <c r="CQ97" s="62" t="s">
        <v>92</v>
      </c>
      <c r="CR97" s="62" t="s">
        <v>92</v>
      </c>
      <c r="CS97" s="62" t="s">
        <v>92</v>
      </c>
      <c r="CT97" s="62" t="s">
        <v>92</v>
      </c>
      <c r="CU97" s="62" t="s">
        <v>92</v>
      </c>
      <c r="CV97" s="62" t="s">
        <v>92</v>
      </c>
      <c r="CW97" s="62" t="s">
        <v>92</v>
      </c>
      <c r="CX97" s="62" t="s">
        <v>92</v>
      </c>
      <c r="CY97" s="62" t="s">
        <v>92</v>
      </c>
      <c r="CZ97" s="62" t="s">
        <v>92</v>
      </c>
      <c r="DA97" s="62" t="s">
        <v>92</v>
      </c>
      <c r="DB97" s="62" t="s">
        <v>92</v>
      </c>
      <c r="DC97" s="62" t="s">
        <v>92</v>
      </c>
      <c r="DD97" s="62" t="s">
        <v>92</v>
      </c>
      <c r="DE97" s="62" t="s">
        <v>92</v>
      </c>
      <c r="DF97" s="62" t="s">
        <v>92</v>
      </c>
      <c r="DG97" s="62" t="s">
        <v>92</v>
      </c>
      <c r="DH97" s="62" t="s">
        <v>92</v>
      </c>
      <c r="DI97" s="62" t="s">
        <v>92</v>
      </c>
    </row>
    <row r="98" spans="2:113" x14ac:dyDescent="0.2">
      <c r="B98" s="71" t="s">
        <v>377</v>
      </c>
      <c r="C98" s="72" t="s">
        <v>115</v>
      </c>
      <c r="D98" s="73" t="str">
        <f t="shared" si="12"/>
        <v xml:space="preserve">8702001 8702003                                                                         </v>
      </c>
      <c r="E98" s="70">
        <v>15675.03</v>
      </c>
      <c r="F98" s="70"/>
      <c r="G98" s="70"/>
      <c r="H98" s="70"/>
      <c r="I98" s="70">
        <v>0</v>
      </c>
      <c r="J98" s="70">
        <v>0</v>
      </c>
      <c r="K98" s="70">
        <v>0</v>
      </c>
      <c r="L98" s="70">
        <v>0</v>
      </c>
      <c r="M98" s="70">
        <v>0</v>
      </c>
      <c r="N98" s="70">
        <v>0</v>
      </c>
      <c r="O98" s="70">
        <v>0</v>
      </c>
      <c r="P98" s="70">
        <v>0</v>
      </c>
      <c r="Q98" s="70">
        <v>0</v>
      </c>
      <c r="R98" s="70">
        <v>0</v>
      </c>
      <c r="S98" s="70">
        <v>0</v>
      </c>
      <c r="T98" s="70">
        <v>0</v>
      </c>
      <c r="U98" s="70">
        <v>0</v>
      </c>
      <c r="V98" s="70">
        <v>0</v>
      </c>
      <c r="W98" s="70">
        <v>0</v>
      </c>
      <c r="X98" s="25">
        <f t="shared" si="8"/>
        <v>15675.03</v>
      </c>
      <c r="Y98" s="240"/>
      <c r="AD98" s="74">
        <v>900</v>
      </c>
      <c r="AE98" s="74">
        <v>902</v>
      </c>
      <c r="AF98" s="70" t="e">
        <f>+SUMIFS(#REF!,#REF!,$AE98)</f>
        <v>#REF!</v>
      </c>
      <c r="AG98" s="70" t="e">
        <f t="shared" si="9"/>
        <v>#REF!</v>
      </c>
      <c r="AI98" s="70" t="e">
        <f>SUMIFS(#REF!,#REF!,$AE98)</f>
        <v>#REF!</v>
      </c>
      <c r="AJ98" s="70" t="e">
        <f t="shared" si="10"/>
        <v>#REF!</v>
      </c>
      <c r="AM98" s="62">
        <v>8702001</v>
      </c>
      <c r="AN98" s="62">
        <v>8702003</v>
      </c>
      <c r="AO98" s="62" t="s">
        <v>92</v>
      </c>
      <c r="AP98" s="62" t="s">
        <v>92</v>
      </c>
      <c r="AQ98" s="62" t="s">
        <v>92</v>
      </c>
      <c r="AR98" s="62" t="s">
        <v>92</v>
      </c>
      <c r="AS98" s="62" t="s">
        <v>92</v>
      </c>
      <c r="AT98" s="62" t="s">
        <v>92</v>
      </c>
      <c r="AU98" s="62" t="s">
        <v>92</v>
      </c>
      <c r="AV98" s="62" t="s">
        <v>92</v>
      </c>
      <c r="AW98" s="62" t="s">
        <v>92</v>
      </c>
      <c r="AX98" s="62" t="s">
        <v>92</v>
      </c>
      <c r="AY98" s="62" t="s">
        <v>92</v>
      </c>
      <c r="AZ98" s="62" t="s">
        <v>92</v>
      </c>
      <c r="BA98" s="62" t="s">
        <v>92</v>
      </c>
      <c r="BB98" s="62" t="s">
        <v>92</v>
      </c>
      <c r="BC98" s="62" t="s">
        <v>92</v>
      </c>
      <c r="BD98" s="62" t="s">
        <v>92</v>
      </c>
      <c r="BE98" s="62" t="s">
        <v>92</v>
      </c>
      <c r="BF98" s="62" t="s">
        <v>92</v>
      </c>
      <c r="BG98" s="62" t="s">
        <v>92</v>
      </c>
      <c r="BH98" s="62" t="s">
        <v>92</v>
      </c>
      <c r="BI98" s="62" t="s">
        <v>92</v>
      </c>
      <c r="BJ98" s="62" t="s">
        <v>92</v>
      </c>
      <c r="BK98" s="62" t="s">
        <v>92</v>
      </c>
      <c r="BL98" s="62" t="s">
        <v>92</v>
      </c>
      <c r="BM98" s="62" t="s">
        <v>92</v>
      </c>
      <c r="BN98" s="62" t="s">
        <v>92</v>
      </c>
      <c r="BO98" s="62" t="s">
        <v>92</v>
      </c>
      <c r="BP98" s="62" t="s">
        <v>92</v>
      </c>
      <c r="BQ98" s="62" t="s">
        <v>92</v>
      </c>
      <c r="BR98" s="62" t="s">
        <v>92</v>
      </c>
      <c r="BS98" s="62" t="s">
        <v>92</v>
      </c>
      <c r="BT98" s="62" t="s">
        <v>92</v>
      </c>
      <c r="BU98" s="62" t="s">
        <v>92</v>
      </c>
      <c r="BV98" s="62" t="s">
        <v>92</v>
      </c>
      <c r="BW98" s="62" t="s">
        <v>92</v>
      </c>
      <c r="BX98" s="62" t="s">
        <v>92</v>
      </c>
      <c r="BY98" s="62" t="s">
        <v>92</v>
      </c>
      <c r="BZ98" s="62" t="s">
        <v>92</v>
      </c>
      <c r="CA98" s="62" t="s">
        <v>92</v>
      </c>
      <c r="CB98" s="62" t="s">
        <v>92</v>
      </c>
      <c r="CC98" s="62" t="s">
        <v>92</v>
      </c>
      <c r="CD98" s="62" t="s">
        <v>92</v>
      </c>
      <c r="CE98" s="62" t="s">
        <v>92</v>
      </c>
      <c r="CF98" s="62" t="s">
        <v>92</v>
      </c>
      <c r="CG98" s="62" t="s">
        <v>92</v>
      </c>
      <c r="CH98" s="62" t="s">
        <v>92</v>
      </c>
      <c r="CI98" s="62" t="s">
        <v>92</v>
      </c>
      <c r="CJ98" s="62" t="s">
        <v>92</v>
      </c>
      <c r="CK98" s="62" t="s">
        <v>92</v>
      </c>
      <c r="CL98" s="62" t="s">
        <v>92</v>
      </c>
      <c r="CM98" s="62" t="s">
        <v>92</v>
      </c>
      <c r="CN98" s="62" t="s">
        <v>92</v>
      </c>
      <c r="CO98" s="62" t="s">
        <v>92</v>
      </c>
      <c r="CP98" s="62" t="s">
        <v>92</v>
      </c>
      <c r="CQ98" s="62" t="s">
        <v>92</v>
      </c>
      <c r="CR98" s="62" t="s">
        <v>92</v>
      </c>
      <c r="CS98" s="62" t="s">
        <v>92</v>
      </c>
      <c r="CT98" s="62" t="s">
        <v>92</v>
      </c>
      <c r="CU98" s="62" t="s">
        <v>92</v>
      </c>
      <c r="CV98" s="62" t="s">
        <v>92</v>
      </c>
      <c r="CW98" s="62" t="s">
        <v>92</v>
      </c>
      <c r="CX98" s="62" t="s">
        <v>92</v>
      </c>
      <c r="CY98" s="62" t="s">
        <v>92</v>
      </c>
      <c r="CZ98" s="62" t="s">
        <v>92</v>
      </c>
      <c r="DA98" s="62" t="s">
        <v>92</v>
      </c>
      <c r="DB98" s="62" t="s">
        <v>92</v>
      </c>
      <c r="DC98" s="62" t="s">
        <v>92</v>
      </c>
      <c r="DD98" s="62" t="s">
        <v>92</v>
      </c>
      <c r="DE98" s="62" t="s">
        <v>92</v>
      </c>
      <c r="DF98" s="62" t="s">
        <v>92</v>
      </c>
      <c r="DG98" s="62" t="s">
        <v>92</v>
      </c>
      <c r="DH98" s="62" t="s">
        <v>92</v>
      </c>
      <c r="DI98" s="62" t="s">
        <v>92</v>
      </c>
    </row>
    <row r="99" spans="2:113" x14ac:dyDescent="0.2">
      <c r="B99" s="71" t="s">
        <v>378</v>
      </c>
      <c r="C99" s="72" t="s">
        <v>379</v>
      </c>
      <c r="D99" s="73" t="str">
        <f t="shared" si="12"/>
        <v xml:space="preserve">                                                                          </v>
      </c>
      <c r="E99" s="70">
        <v>0</v>
      </c>
      <c r="F99" s="70"/>
      <c r="G99" s="70"/>
      <c r="H99" s="70"/>
      <c r="I99" s="70">
        <v>0</v>
      </c>
      <c r="J99" s="70">
        <v>0</v>
      </c>
      <c r="K99" s="70">
        <v>0</v>
      </c>
      <c r="L99" s="70">
        <v>0</v>
      </c>
      <c r="M99" s="70">
        <v>0</v>
      </c>
      <c r="N99" s="70">
        <v>0</v>
      </c>
      <c r="O99" s="70">
        <v>0</v>
      </c>
      <c r="P99" s="70">
        <v>0</v>
      </c>
      <c r="Q99" s="70">
        <v>0</v>
      </c>
      <c r="R99" s="70">
        <v>0</v>
      </c>
      <c r="S99" s="70">
        <v>0</v>
      </c>
      <c r="T99" s="70">
        <v>0</v>
      </c>
      <c r="U99" s="70">
        <v>0</v>
      </c>
      <c r="V99" s="70">
        <v>0</v>
      </c>
      <c r="W99" s="70">
        <v>0</v>
      </c>
      <c r="X99" s="25">
        <f t="shared" si="8"/>
        <v>0</v>
      </c>
      <c r="Y99" s="240"/>
      <c r="AD99" s="74">
        <v>900</v>
      </c>
      <c r="AE99" s="74">
        <v>903</v>
      </c>
      <c r="AF99" s="70" t="e">
        <f>+SUMIFS(#REF!,#REF!,$AE99)</f>
        <v>#REF!</v>
      </c>
      <c r="AG99" s="70" t="e">
        <f t="shared" si="9"/>
        <v>#REF!</v>
      </c>
      <c r="AI99" s="70" t="e">
        <f>SUMIFS(#REF!,#REF!,$AE99)</f>
        <v>#REF!</v>
      </c>
      <c r="AJ99" s="70" t="e">
        <f t="shared" si="10"/>
        <v>#REF!</v>
      </c>
      <c r="AM99" s="62" t="s">
        <v>92</v>
      </c>
      <c r="AN99" s="62" t="s">
        <v>92</v>
      </c>
      <c r="AO99" s="62" t="s">
        <v>92</v>
      </c>
      <c r="AP99" s="62" t="s">
        <v>92</v>
      </c>
      <c r="AQ99" s="62" t="s">
        <v>92</v>
      </c>
      <c r="AR99" s="62" t="s">
        <v>92</v>
      </c>
      <c r="AS99" s="62" t="s">
        <v>92</v>
      </c>
      <c r="AT99" s="62" t="s">
        <v>92</v>
      </c>
      <c r="AU99" s="62" t="s">
        <v>92</v>
      </c>
      <c r="AV99" s="62" t="s">
        <v>92</v>
      </c>
      <c r="AW99" s="62" t="s">
        <v>92</v>
      </c>
      <c r="AX99" s="62" t="s">
        <v>92</v>
      </c>
      <c r="AY99" s="62" t="s">
        <v>92</v>
      </c>
      <c r="AZ99" s="62" t="s">
        <v>92</v>
      </c>
      <c r="BA99" s="62" t="s">
        <v>92</v>
      </c>
      <c r="BB99" s="62" t="s">
        <v>92</v>
      </c>
      <c r="BC99" s="62" t="s">
        <v>92</v>
      </c>
      <c r="BD99" s="62" t="s">
        <v>92</v>
      </c>
      <c r="BE99" s="62" t="s">
        <v>92</v>
      </c>
      <c r="BF99" s="62" t="s">
        <v>92</v>
      </c>
      <c r="BG99" s="62" t="s">
        <v>92</v>
      </c>
      <c r="BH99" s="62" t="s">
        <v>92</v>
      </c>
      <c r="BI99" s="62" t="s">
        <v>92</v>
      </c>
      <c r="BJ99" s="62" t="s">
        <v>92</v>
      </c>
      <c r="BK99" s="62" t="s">
        <v>92</v>
      </c>
      <c r="BL99" s="62" t="s">
        <v>92</v>
      </c>
      <c r="BM99" s="62" t="s">
        <v>92</v>
      </c>
      <c r="BN99" s="62" t="s">
        <v>92</v>
      </c>
      <c r="BO99" s="62" t="s">
        <v>92</v>
      </c>
      <c r="BP99" s="62" t="s">
        <v>92</v>
      </c>
      <c r="BQ99" s="62" t="s">
        <v>92</v>
      </c>
      <c r="BR99" s="62" t="s">
        <v>92</v>
      </c>
      <c r="BS99" s="62" t="s">
        <v>92</v>
      </c>
      <c r="BT99" s="62" t="s">
        <v>92</v>
      </c>
      <c r="BU99" s="62" t="s">
        <v>92</v>
      </c>
      <c r="BV99" s="62" t="s">
        <v>92</v>
      </c>
      <c r="BW99" s="62" t="s">
        <v>92</v>
      </c>
      <c r="BX99" s="62" t="s">
        <v>92</v>
      </c>
      <c r="BY99" s="62" t="s">
        <v>92</v>
      </c>
      <c r="BZ99" s="62" t="s">
        <v>92</v>
      </c>
      <c r="CA99" s="62" t="s">
        <v>92</v>
      </c>
      <c r="CB99" s="62" t="s">
        <v>92</v>
      </c>
      <c r="CC99" s="62" t="s">
        <v>92</v>
      </c>
      <c r="CD99" s="62" t="s">
        <v>92</v>
      </c>
      <c r="CE99" s="62" t="s">
        <v>92</v>
      </c>
      <c r="CF99" s="62" t="s">
        <v>92</v>
      </c>
      <c r="CG99" s="62" t="s">
        <v>92</v>
      </c>
      <c r="CH99" s="62" t="s">
        <v>92</v>
      </c>
      <c r="CI99" s="62" t="s">
        <v>92</v>
      </c>
      <c r="CJ99" s="62" t="s">
        <v>92</v>
      </c>
      <c r="CK99" s="62" t="s">
        <v>92</v>
      </c>
      <c r="CL99" s="62" t="s">
        <v>92</v>
      </c>
      <c r="CM99" s="62" t="s">
        <v>92</v>
      </c>
      <c r="CN99" s="62" t="s">
        <v>92</v>
      </c>
      <c r="CO99" s="62" t="s">
        <v>92</v>
      </c>
      <c r="CP99" s="62" t="s">
        <v>92</v>
      </c>
      <c r="CQ99" s="62" t="s">
        <v>92</v>
      </c>
      <c r="CR99" s="62" t="s">
        <v>92</v>
      </c>
      <c r="CS99" s="62" t="s">
        <v>92</v>
      </c>
      <c r="CT99" s="62" t="s">
        <v>92</v>
      </c>
      <c r="CU99" s="62" t="s">
        <v>92</v>
      </c>
      <c r="CV99" s="62" t="s">
        <v>92</v>
      </c>
      <c r="CW99" s="62" t="s">
        <v>92</v>
      </c>
      <c r="CX99" s="62" t="s">
        <v>92</v>
      </c>
      <c r="CY99" s="62" t="s">
        <v>92</v>
      </c>
      <c r="CZ99" s="62" t="s">
        <v>92</v>
      </c>
      <c r="DA99" s="62" t="s">
        <v>92</v>
      </c>
      <c r="DB99" s="62" t="s">
        <v>92</v>
      </c>
      <c r="DC99" s="62" t="s">
        <v>92</v>
      </c>
      <c r="DD99" s="62" t="s">
        <v>92</v>
      </c>
      <c r="DE99" s="62" t="s">
        <v>92</v>
      </c>
      <c r="DF99" s="62" t="s">
        <v>92</v>
      </c>
      <c r="DG99" s="62" t="s">
        <v>92</v>
      </c>
      <c r="DH99" s="62" t="s">
        <v>92</v>
      </c>
      <c r="DI99" s="62" t="s">
        <v>92</v>
      </c>
    </row>
    <row r="100" spans="2:113" x14ac:dyDescent="0.2">
      <c r="B100" s="71" t="s">
        <v>380</v>
      </c>
      <c r="C100" s="71" t="s">
        <v>126</v>
      </c>
      <c r="D100" s="73" t="str">
        <f t="shared" si="12"/>
        <v xml:space="preserve">8707001 8707009                                                                         </v>
      </c>
      <c r="E100" s="80">
        <v>3893</v>
      </c>
      <c r="F100" s="80"/>
      <c r="G100" s="80"/>
      <c r="H100" s="70"/>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1">
        <f t="shared" si="8"/>
        <v>3893</v>
      </c>
      <c r="Y100" s="240"/>
      <c r="AD100" s="74">
        <v>900</v>
      </c>
      <c r="AE100" s="74">
        <v>904</v>
      </c>
      <c r="AF100" s="70" t="e">
        <f>+SUMIFS(#REF!,#REF!,$AE100)</f>
        <v>#REF!</v>
      </c>
      <c r="AG100" s="70" t="e">
        <f t="shared" si="9"/>
        <v>#REF!</v>
      </c>
      <c r="AI100" s="70" t="e">
        <f>SUMIFS(#REF!,#REF!,$AE100)</f>
        <v>#REF!</v>
      </c>
      <c r="AJ100" s="70" t="e">
        <f t="shared" si="10"/>
        <v>#REF!</v>
      </c>
      <c r="AM100" s="62">
        <v>8707001</v>
      </c>
      <c r="AN100" s="62">
        <v>8707009</v>
      </c>
      <c r="AO100" s="62" t="s">
        <v>92</v>
      </c>
      <c r="AP100" s="62" t="s">
        <v>92</v>
      </c>
      <c r="AQ100" s="62" t="s">
        <v>92</v>
      </c>
      <c r="AR100" s="62" t="s">
        <v>92</v>
      </c>
      <c r="AS100" s="62" t="s">
        <v>92</v>
      </c>
      <c r="AT100" s="62" t="s">
        <v>92</v>
      </c>
      <c r="AU100" s="62" t="s">
        <v>92</v>
      </c>
      <c r="AV100" s="62" t="s">
        <v>92</v>
      </c>
      <c r="AW100" s="62" t="s">
        <v>92</v>
      </c>
      <c r="AX100" s="62" t="s">
        <v>92</v>
      </c>
      <c r="AY100" s="62" t="s">
        <v>92</v>
      </c>
      <c r="AZ100" s="62" t="s">
        <v>92</v>
      </c>
      <c r="BA100" s="62" t="s">
        <v>92</v>
      </c>
      <c r="BB100" s="62" t="s">
        <v>92</v>
      </c>
      <c r="BC100" s="62" t="s">
        <v>92</v>
      </c>
      <c r="BD100" s="62" t="s">
        <v>92</v>
      </c>
      <c r="BE100" s="62" t="s">
        <v>92</v>
      </c>
      <c r="BF100" s="62" t="s">
        <v>92</v>
      </c>
      <c r="BG100" s="62" t="s">
        <v>92</v>
      </c>
      <c r="BH100" s="62" t="s">
        <v>92</v>
      </c>
      <c r="BI100" s="62" t="s">
        <v>92</v>
      </c>
      <c r="BJ100" s="62" t="s">
        <v>92</v>
      </c>
      <c r="BK100" s="62" t="s">
        <v>92</v>
      </c>
      <c r="BL100" s="62" t="s">
        <v>92</v>
      </c>
      <c r="BM100" s="62" t="s">
        <v>92</v>
      </c>
      <c r="BN100" s="62" t="s">
        <v>92</v>
      </c>
      <c r="BO100" s="62" t="s">
        <v>92</v>
      </c>
      <c r="BP100" s="62" t="s">
        <v>92</v>
      </c>
      <c r="BQ100" s="62" t="s">
        <v>92</v>
      </c>
      <c r="BR100" s="62" t="s">
        <v>92</v>
      </c>
      <c r="BS100" s="62" t="s">
        <v>92</v>
      </c>
      <c r="BT100" s="62" t="s">
        <v>92</v>
      </c>
      <c r="BU100" s="62" t="s">
        <v>92</v>
      </c>
      <c r="BV100" s="62" t="s">
        <v>92</v>
      </c>
      <c r="BW100" s="62" t="s">
        <v>92</v>
      </c>
      <c r="BX100" s="62" t="s">
        <v>92</v>
      </c>
      <c r="BY100" s="62" t="s">
        <v>92</v>
      </c>
      <c r="BZ100" s="62" t="s">
        <v>92</v>
      </c>
      <c r="CA100" s="62" t="s">
        <v>92</v>
      </c>
      <c r="CB100" s="62" t="s">
        <v>92</v>
      </c>
      <c r="CC100" s="62" t="s">
        <v>92</v>
      </c>
      <c r="CD100" s="62" t="s">
        <v>92</v>
      </c>
      <c r="CE100" s="62" t="s">
        <v>92</v>
      </c>
      <c r="CF100" s="62" t="s">
        <v>92</v>
      </c>
      <c r="CG100" s="62" t="s">
        <v>92</v>
      </c>
      <c r="CH100" s="62" t="s">
        <v>92</v>
      </c>
      <c r="CI100" s="62" t="s">
        <v>92</v>
      </c>
      <c r="CJ100" s="62" t="s">
        <v>92</v>
      </c>
      <c r="CK100" s="62" t="s">
        <v>92</v>
      </c>
      <c r="CL100" s="62" t="s">
        <v>92</v>
      </c>
      <c r="CM100" s="62" t="s">
        <v>92</v>
      </c>
      <c r="CN100" s="62" t="s">
        <v>92</v>
      </c>
      <c r="CO100" s="62" t="s">
        <v>92</v>
      </c>
      <c r="CP100" s="62" t="s">
        <v>92</v>
      </c>
      <c r="CQ100" s="62" t="s">
        <v>92</v>
      </c>
      <c r="CR100" s="62" t="s">
        <v>92</v>
      </c>
      <c r="CS100" s="62" t="s">
        <v>92</v>
      </c>
      <c r="CT100" s="62" t="s">
        <v>92</v>
      </c>
      <c r="CU100" s="62" t="s">
        <v>92</v>
      </c>
      <c r="CV100" s="62" t="s">
        <v>92</v>
      </c>
      <c r="CW100" s="62" t="s">
        <v>92</v>
      </c>
      <c r="CX100" s="62" t="s">
        <v>92</v>
      </c>
      <c r="CY100" s="62" t="s">
        <v>92</v>
      </c>
      <c r="CZ100" s="62" t="s">
        <v>92</v>
      </c>
      <c r="DA100" s="62" t="s">
        <v>92</v>
      </c>
      <c r="DB100" s="62" t="s">
        <v>92</v>
      </c>
      <c r="DC100" s="62" t="s">
        <v>92</v>
      </c>
      <c r="DD100" s="62" t="s">
        <v>92</v>
      </c>
      <c r="DE100" s="62" t="s">
        <v>92</v>
      </c>
      <c r="DF100" s="62" t="s">
        <v>92</v>
      </c>
      <c r="DG100" s="62" t="s">
        <v>92</v>
      </c>
      <c r="DH100" s="62" t="s">
        <v>92</v>
      </c>
      <c r="DI100" s="62" t="s">
        <v>92</v>
      </c>
    </row>
    <row r="101" spans="2:113" x14ac:dyDescent="0.2">
      <c r="B101" s="71" t="s">
        <v>381</v>
      </c>
      <c r="C101" s="71" t="s">
        <v>114</v>
      </c>
      <c r="D101" s="73" t="str">
        <f t="shared" si="12"/>
        <v xml:space="preserve">8701103                                                                          </v>
      </c>
      <c r="E101" s="80">
        <v>0</v>
      </c>
      <c r="F101" s="80"/>
      <c r="G101" s="80"/>
      <c r="H101" s="70"/>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1">
        <f t="shared" si="8"/>
        <v>0</v>
      </c>
      <c r="Y101" s="240"/>
      <c r="AD101" s="74">
        <v>900</v>
      </c>
      <c r="AE101" s="74">
        <v>905</v>
      </c>
      <c r="AF101" s="70" t="e">
        <f>+SUMIFS(#REF!,#REF!,$AE101)</f>
        <v>#REF!</v>
      </c>
      <c r="AG101" s="70" t="e">
        <f t="shared" si="9"/>
        <v>#REF!</v>
      </c>
      <c r="AI101" s="70" t="e">
        <f>SUMIFS(#REF!,#REF!,$AE101)</f>
        <v>#REF!</v>
      </c>
      <c r="AJ101" s="70" t="e">
        <f t="shared" si="10"/>
        <v>#REF!</v>
      </c>
      <c r="AM101" s="62">
        <v>8701103</v>
      </c>
      <c r="AN101" s="62" t="s">
        <v>92</v>
      </c>
      <c r="AO101" s="62" t="s">
        <v>92</v>
      </c>
      <c r="AP101" s="62" t="s">
        <v>92</v>
      </c>
      <c r="AQ101" s="62" t="s">
        <v>92</v>
      </c>
      <c r="AR101" s="62" t="s">
        <v>92</v>
      </c>
      <c r="AS101" s="62" t="s">
        <v>92</v>
      </c>
      <c r="AT101" s="62" t="s">
        <v>92</v>
      </c>
      <c r="AU101" s="62" t="s">
        <v>92</v>
      </c>
      <c r="AV101" s="62" t="s">
        <v>92</v>
      </c>
      <c r="AW101" s="62" t="s">
        <v>92</v>
      </c>
      <c r="AX101" s="62" t="s">
        <v>92</v>
      </c>
      <c r="AY101" s="62" t="s">
        <v>92</v>
      </c>
      <c r="AZ101" s="62" t="s">
        <v>92</v>
      </c>
      <c r="BA101" s="62" t="s">
        <v>92</v>
      </c>
      <c r="BB101" s="62" t="s">
        <v>92</v>
      </c>
      <c r="BC101" s="62" t="s">
        <v>92</v>
      </c>
      <c r="BD101" s="62" t="s">
        <v>92</v>
      </c>
      <c r="BE101" s="62" t="s">
        <v>92</v>
      </c>
      <c r="BF101" s="62" t="s">
        <v>92</v>
      </c>
      <c r="BG101" s="62" t="s">
        <v>92</v>
      </c>
      <c r="BH101" s="62" t="s">
        <v>92</v>
      </c>
      <c r="BI101" s="62" t="s">
        <v>92</v>
      </c>
      <c r="BJ101" s="62" t="s">
        <v>92</v>
      </c>
      <c r="BK101" s="62" t="s">
        <v>92</v>
      </c>
      <c r="BL101" s="62" t="s">
        <v>92</v>
      </c>
      <c r="BM101" s="62" t="s">
        <v>92</v>
      </c>
      <c r="BN101" s="62" t="s">
        <v>92</v>
      </c>
      <c r="BO101" s="62" t="s">
        <v>92</v>
      </c>
      <c r="BP101" s="62" t="s">
        <v>92</v>
      </c>
      <c r="BQ101" s="62" t="s">
        <v>92</v>
      </c>
      <c r="BR101" s="62" t="s">
        <v>92</v>
      </c>
      <c r="BS101" s="62" t="s">
        <v>92</v>
      </c>
      <c r="BT101" s="62" t="s">
        <v>92</v>
      </c>
      <c r="BU101" s="62" t="s">
        <v>92</v>
      </c>
      <c r="BV101" s="62" t="s">
        <v>92</v>
      </c>
      <c r="BW101" s="62" t="s">
        <v>92</v>
      </c>
      <c r="BX101" s="62" t="s">
        <v>92</v>
      </c>
      <c r="BY101" s="62" t="s">
        <v>92</v>
      </c>
      <c r="BZ101" s="62" t="s">
        <v>92</v>
      </c>
      <c r="CA101" s="62" t="s">
        <v>92</v>
      </c>
      <c r="CB101" s="62" t="s">
        <v>92</v>
      </c>
      <c r="CC101" s="62" t="s">
        <v>92</v>
      </c>
      <c r="CD101" s="62" t="s">
        <v>92</v>
      </c>
      <c r="CE101" s="62" t="s">
        <v>92</v>
      </c>
      <c r="CF101" s="62" t="s">
        <v>92</v>
      </c>
      <c r="CG101" s="62" t="s">
        <v>92</v>
      </c>
      <c r="CH101" s="62" t="s">
        <v>92</v>
      </c>
      <c r="CI101" s="62" t="s">
        <v>92</v>
      </c>
      <c r="CJ101" s="62" t="s">
        <v>92</v>
      </c>
      <c r="CK101" s="62" t="s">
        <v>92</v>
      </c>
      <c r="CL101" s="62" t="s">
        <v>92</v>
      </c>
      <c r="CM101" s="62" t="s">
        <v>92</v>
      </c>
      <c r="CN101" s="62" t="s">
        <v>92</v>
      </c>
      <c r="CO101" s="62" t="s">
        <v>92</v>
      </c>
      <c r="CP101" s="62" t="s">
        <v>92</v>
      </c>
      <c r="CQ101" s="62" t="s">
        <v>92</v>
      </c>
      <c r="CR101" s="62" t="s">
        <v>92</v>
      </c>
      <c r="CS101" s="62" t="s">
        <v>92</v>
      </c>
      <c r="CT101" s="62" t="s">
        <v>92</v>
      </c>
      <c r="CU101" s="62" t="s">
        <v>92</v>
      </c>
      <c r="CV101" s="62" t="s">
        <v>92</v>
      </c>
      <c r="CW101" s="62" t="s">
        <v>92</v>
      </c>
      <c r="CX101" s="62" t="s">
        <v>92</v>
      </c>
      <c r="CY101" s="62" t="s">
        <v>92</v>
      </c>
      <c r="CZ101" s="62" t="s">
        <v>92</v>
      </c>
      <c r="DA101" s="62" t="s">
        <v>92</v>
      </c>
      <c r="DB101" s="62" t="s">
        <v>92</v>
      </c>
      <c r="DC101" s="62" t="s">
        <v>92</v>
      </c>
      <c r="DD101" s="62" t="s">
        <v>92</v>
      </c>
      <c r="DE101" s="62" t="s">
        <v>92</v>
      </c>
      <c r="DF101" s="62" t="s">
        <v>92</v>
      </c>
      <c r="DG101" s="62" t="s">
        <v>92</v>
      </c>
      <c r="DH101" s="62" t="s">
        <v>92</v>
      </c>
      <c r="DI101" s="62" t="s">
        <v>92</v>
      </c>
    </row>
    <row r="102" spans="2:113" x14ac:dyDescent="0.2">
      <c r="B102" s="71" t="s">
        <v>382</v>
      </c>
      <c r="C102" s="71" t="s">
        <v>153</v>
      </c>
      <c r="D102" s="73" t="str">
        <f t="shared" si="12"/>
        <v xml:space="preserve">8713205                                                                          </v>
      </c>
      <c r="E102" s="80">
        <v>0</v>
      </c>
      <c r="F102" s="80"/>
      <c r="G102" s="80"/>
      <c r="H102" s="70"/>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1">
        <f t="shared" si="8"/>
        <v>0</v>
      </c>
      <c r="Y102" s="240"/>
      <c r="AD102" s="74">
        <v>900</v>
      </c>
      <c r="AE102" s="74">
        <v>906</v>
      </c>
      <c r="AF102" s="70" t="e">
        <f>+SUMIFS(#REF!,#REF!,$AE102)</f>
        <v>#REF!</v>
      </c>
      <c r="AG102" s="70" t="e">
        <f t="shared" si="9"/>
        <v>#REF!</v>
      </c>
      <c r="AI102" s="70" t="e">
        <f>SUMIFS(#REF!,#REF!,$AE102)</f>
        <v>#REF!</v>
      </c>
      <c r="AJ102" s="70" t="e">
        <f t="shared" si="10"/>
        <v>#REF!</v>
      </c>
      <c r="AM102" s="62">
        <v>8713205</v>
      </c>
      <c r="AN102" s="62" t="s">
        <v>92</v>
      </c>
      <c r="AO102" s="62" t="s">
        <v>92</v>
      </c>
      <c r="AP102" s="62" t="s">
        <v>92</v>
      </c>
      <c r="AQ102" s="62" t="s">
        <v>92</v>
      </c>
      <c r="AR102" s="62" t="s">
        <v>92</v>
      </c>
      <c r="AS102" s="62" t="s">
        <v>92</v>
      </c>
      <c r="AT102" s="62" t="s">
        <v>92</v>
      </c>
      <c r="AU102" s="62" t="s">
        <v>92</v>
      </c>
      <c r="AV102" s="62" t="s">
        <v>92</v>
      </c>
      <c r="AW102" s="62" t="s">
        <v>92</v>
      </c>
      <c r="AX102" s="62" t="s">
        <v>92</v>
      </c>
      <c r="AY102" s="62" t="s">
        <v>92</v>
      </c>
      <c r="AZ102" s="62" t="s">
        <v>92</v>
      </c>
      <c r="BA102" s="62" t="s">
        <v>92</v>
      </c>
      <c r="BB102" s="62" t="s">
        <v>92</v>
      </c>
      <c r="BC102" s="62" t="s">
        <v>92</v>
      </c>
      <c r="BD102" s="62" t="s">
        <v>92</v>
      </c>
      <c r="BE102" s="62" t="s">
        <v>92</v>
      </c>
      <c r="BF102" s="62" t="s">
        <v>92</v>
      </c>
      <c r="BG102" s="62" t="s">
        <v>92</v>
      </c>
      <c r="BH102" s="62" t="s">
        <v>92</v>
      </c>
      <c r="BI102" s="62" t="s">
        <v>92</v>
      </c>
      <c r="BJ102" s="62" t="s">
        <v>92</v>
      </c>
      <c r="BK102" s="62" t="s">
        <v>92</v>
      </c>
      <c r="BL102" s="62" t="s">
        <v>92</v>
      </c>
      <c r="BM102" s="62" t="s">
        <v>92</v>
      </c>
      <c r="BN102" s="62" t="s">
        <v>92</v>
      </c>
      <c r="BO102" s="62" t="s">
        <v>92</v>
      </c>
      <c r="BP102" s="62" t="s">
        <v>92</v>
      </c>
      <c r="BQ102" s="62" t="s">
        <v>92</v>
      </c>
      <c r="BR102" s="62" t="s">
        <v>92</v>
      </c>
      <c r="BS102" s="62" t="s">
        <v>92</v>
      </c>
      <c r="BT102" s="62" t="s">
        <v>92</v>
      </c>
      <c r="BU102" s="62" t="s">
        <v>92</v>
      </c>
      <c r="BV102" s="62" t="s">
        <v>92</v>
      </c>
      <c r="BW102" s="62" t="s">
        <v>92</v>
      </c>
      <c r="BX102" s="62" t="s">
        <v>92</v>
      </c>
      <c r="BY102" s="62" t="s">
        <v>92</v>
      </c>
      <c r="BZ102" s="62" t="s">
        <v>92</v>
      </c>
      <c r="CA102" s="62" t="s">
        <v>92</v>
      </c>
      <c r="CB102" s="62" t="s">
        <v>92</v>
      </c>
      <c r="CC102" s="62" t="s">
        <v>92</v>
      </c>
      <c r="CD102" s="62" t="s">
        <v>92</v>
      </c>
      <c r="CE102" s="62" t="s">
        <v>92</v>
      </c>
      <c r="CF102" s="62" t="s">
        <v>92</v>
      </c>
      <c r="CG102" s="62" t="s">
        <v>92</v>
      </c>
      <c r="CH102" s="62" t="s">
        <v>92</v>
      </c>
      <c r="CI102" s="62" t="s">
        <v>92</v>
      </c>
      <c r="CJ102" s="62" t="s">
        <v>92</v>
      </c>
      <c r="CK102" s="62" t="s">
        <v>92</v>
      </c>
      <c r="CL102" s="62" t="s">
        <v>92</v>
      </c>
      <c r="CM102" s="62" t="s">
        <v>92</v>
      </c>
      <c r="CN102" s="62" t="s">
        <v>92</v>
      </c>
      <c r="CO102" s="62" t="s">
        <v>92</v>
      </c>
      <c r="CP102" s="62" t="s">
        <v>92</v>
      </c>
      <c r="CQ102" s="62" t="s">
        <v>92</v>
      </c>
      <c r="CR102" s="62" t="s">
        <v>92</v>
      </c>
      <c r="CS102" s="62" t="s">
        <v>92</v>
      </c>
      <c r="CT102" s="62" t="s">
        <v>92</v>
      </c>
      <c r="CU102" s="62" t="s">
        <v>92</v>
      </c>
      <c r="CV102" s="62" t="s">
        <v>92</v>
      </c>
      <c r="CW102" s="62" t="s">
        <v>92</v>
      </c>
      <c r="CX102" s="62" t="s">
        <v>92</v>
      </c>
      <c r="CY102" s="62" t="s">
        <v>92</v>
      </c>
      <c r="CZ102" s="62" t="s">
        <v>92</v>
      </c>
      <c r="DA102" s="62" t="s">
        <v>92</v>
      </c>
      <c r="DB102" s="62" t="s">
        <v>92</v>
      </c>
      <c r="DC102" s="62" t="s">
        <v>92</v>
      </c>
      <c r="DD102" s="62" t="s">
        <v>92</v>
      </c>
      <c r="DE102" s="62" t="s">
        <v>92</v>
      </c>
      <c r="DF102" s="62" t="s">
        <v>92</v>
      </c>
      <c r="DG102" s="62" t="s">
        <v>92</v>
      </c>
      <c r="DH102" s="62" t="s">
        <v>92</v>
      </c>
      <c r="DI102" s="62" t="s">
        <v>92</v>
      </c>
    </row>
    <row r="103" spans="2:113" x14ac:dyDescent="0.2">
      <c r="B103" s="71" t="s">
        <v>383</v>
      </c>
      <c r="C103" s="71" t="s">
        <v>120</v>
      </c>
      <c r="D103" s="73" t="str">
        <f t="shared" si="12"/>
        <v xml:space="preserve">8705001                                                                          </v>
      </c>
      <c r="E103" s="80">
        <v>0</v>
      </c>
      <c r="F103" s="80"/>
      <c r="G103" s="80"/>
      <c r="H103" s="70"/>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1">
        <f t="shared" si="8"/>
        <v>0</v>
      </c>
      <c r="Y103" s="240"/>
      <c r="AD103" s="74">
        <v>900</v>
      </c>
      <c r="AE103" s="74">
        <v>907</v>
      </c>
      <c r="AF103" s="70" t="e">
        <f>+SUMIFS(#REF!,#REF!,$AE103)</f>
        <v>#REF!</v>
      </c>
      <c r="AG103" s="70" t="e">
        <f t="shared" si="9"/>
        <v>#REF!</v>
      </c>
      <c r="AI103" s="70" t="e">
        <f>SUMIFS(#REF!,#REF!,$AE103)</f>
        <v>#REF!</v>
      </c>
      <c r="AJ103" s="70" t="e">
        <f t="shared" si="10"/>
        <v>#REF!</v>
      </c>
      <c r="AM103" s="62">
        <v>8705001</v>
      </c>
      <c r="AN103" s="62" t="s">
        <v>92</v>
      </c>
      <c r="AO103" s="62" t="s">
        <v>92</v>
      </c>
      <c r="AP103" s="62" t="s">
        <v>92</v>
      </c>
      <c r="AQ103" s="62" t="s">
        <v>92</v>
      </c>
      <c r="AR103" s="62" t="s">
        <v>92</v>
      </c>
      <c r="AS103" s="62" t="s">
        <v>92</v>
      </c>
      <c r="AT103" s="62" t="s">
        <v>92</v>
      </c>
      <c r="AU103" s="62" t="s">
        <v>92</v>
      </c>
      <c r="AV103" s="62" t="s">
        <v>92</v>
      </c>
      <c r="AW103" s="62" t="s">
        <v>92</v>
      </c>
      <c r="AX103" s="62" t="s">
        <v>92</v>
      </c>
      <c r="AY103" s="62" t="s">
        <v>92</v>
      </c>
      <c r="AZ103" s="62" t="s">
        <v>92</v>
      </c>
      <c r="BA103" s="62" t="s">
        <v>92</v>
      </c>
      <c r="BB103" s="62" t="s">
        <v>92</v>
      </c>
      <c r="BC103" s="62" t="s">
        <v>92</v>
      </c>
      <c r="BD103" s="62" t="s">
        <v>92</v>
      </c>
      <c r="BE103" s="62" t="s">
        <v>92</v>
      </c>
      <c r="BF103" s="62" t="s">
        <v>92</v>
      </c>
      <c r="BG103" s="62" t="s">
        <v>92</v>
      </c>
      <c r="BH103" s="62" t="s">
        <v>92</v>
      </c>
      <c r="BI103" s="62" t="s">
        <v>92</v>
      </c>
      <c r="BJ103" s="62" t="s">
        <v>92</v>
      </c>
      <c r="BK103" s="62" t="s">
        <v>92</v>
      </c>
      <c r="BL103" s="62" t="s">
        <v>92</v>
      </c>
      <c r="BM103" s="62" t="s">
        <v>92</v>
      </c>
      <c r="BN103" s="62" t="s">
        <v>92</v>
      </c>
      <c r="BO103" s="62" t="s">
        <v>92</v>
      </c>
      <c r="BP103" s="62" t="s">
        <v>92</v>
      </c>
      <c r="BQ103" s="62" t="s">
        <v>92</v>
      </c>
      <c r="BR103" s="62" t="s">
        <v>92</v>
      </c>
      <c r="BS103" s="62" t="s">
        <v>92</v>
      </c>
      <c r="BT103" s="62" t="s">
        <v>92</v>
      </c>
      <c r="BU103" s="62" t="s">
        <v>92</v>
      </c>
      <c r="BV103" s="62" t="s">
        <v>92</v>
      </c>
      <c r="BW103" s="62" t="s">
        <v>92</v>
      </c>
      <c r="BX103" s="62" t="s">
        <v>92</v>
      </c>
      <c r="BY103" s="62" t="s">
        <v>92</v>
      </c>
      <c r="BZ103" s="62" t="s">
        <v>92</v>
      </c>
      <c r="CA103" s="62" t="s">
        <v>92</v>
      </c>
      <c r="CB103" s="62" t="s">
        <v>92</v>
      </c>
      <c r="CC103" s="62" t="s">
        <v>92</v>
      </c>
      <c r="CD103" s="62" t="s">
        <v>92</v>
      </c>
      <c r="CE103" s="62" t="s">
        <v>92</v>
      </c>
      <c r="CF103" s="62" t="s">
        <v>92</v>
      </c>
      <c r="CG103" s="62" t="s">
        <v>92</v>
      </c>
      <c r="CH103" s="62" t="s">
        <v>92</v>
      </c>
      <c r="CI103" s="62" t="s">
        <v>92</v>
      </c>
      <c r="CJ103" s="62" t="s">
        <v>92</v>
      </c>
      <c r="CK103" s="62" t="s">
        <v>92</v>
      </c>
      <c r="CL103" s="62" t="s">
        <v>92</v>
      </c>
      <c r="CM103" s="62" t="s">
        <v>92</v>
      </c>
      <c r="CN103" s="62" t="s">
        <v>92</v>
      </c>
      <c r="CO103" s="62" t="s">
        <v>92</v>
      </c>
      <c r="CP103" s="62" t="s">
        <v>92</v>
      </c>
      <c r="CQ103" s="62" t="s">
        <v>92</v>
      </c>
      <c r="CR103" s="62" t="s">
        <v>92</v>
      </c>
      <c r="CS103" s="62" t="s">
        <v>92</v>
      </c>
      <c r="CT103" s="62" t="s">
        <v>92</v>
      </c>
      <c r="CU103" s="62" t="s">
        <v>92</v>
      </c>
      <c r="CV103" s="62" t="s">
        <v>92</v>
      </c>
      <c r="CW103" s="62" t="s">
        <v>92</v>
      </c>
      <c r="CX103" s="62" t="s">
        <v>92</v>
      </c>
      <c r="CY103" s="62" t="s">
        <v>92</v>
      </c>
      <c r="CZ103" s="62" t="s">
        <v>92</v>
      </c>
      <c r="DA103" s="62" t="s">
        <v>92</v>
      </c>
      <c r="DB103" s="62" t="s">
        <v>92</v>
      </c>
      <c r="DC103" s="62" t="s">
        <v>92</v>
      </c>
      <c r="DD103" s="62" t="s">
        <v>92</v>
      </c>
      <c r="DE103" s="62" t="s">
        <v>92</v>
      </c>
      <c r="DF103" s="62" t="s">
        <v>92</v>
      </c>
      <c r="DG103" s="62" t="s">
        <v>92</v>
      </c>
      <c r="DH103" s="62" t="s">
        <v>92</v>
      </c>
      <c r="DI103" s="62" t="s">
        <v>92</v>
      </c>
    </row>
    <row r="104" spans="2:113" x14ac:dyDescent="0.2">
      <c r="B104" s="71" t="s">
        <v>384</v>
      </c>
      <c r="C104" s="71" t="s">
        <v>385</v>
      </c>
      <c r="D104" s="73" t="str">
        <f>D97</f>
        <v xml:space="preserve">8701101 8701104                                                                         </v>
      </c>
      <c r="E104" s="80">
        <v>0</v>
      </c>
      <c r="F104" s="80"/>
      <c r="G104" s="80"/>
      <c r="H104" s="70"/>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1">
        <f t="shared" si="8"/>
        <v>0</v>
      </c>
      <c r="Y104" s="240"/>
      <c r="AD104" s="74">
        <v>900</v>
      </c>
      <c r="AE104" s="74">
        <v>908</v>
      </c>
      <c r="AF104" s="70" t="e">
        <f>+SUMIFS(#REF!,#REF!,$AE104)</f>
        <v>#REF!</v>
      </c>
      <c r="AG104" s="70" t="e">
        <f t="shared" si="9"/>
        <v>#REF!</v>
      </c>
      <c r="AI104" s="70" t="e">
        <f>SUMIFS(#REF!,#REF!,$AE104)</f>
        <v>#REF!</v>
      </c>
      <c r="AJ104" s="70" t="e">
        <f t="shared" si="10"/>
        <v>#REF!</v>
      </c>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row>
    <row r="105" spans="2:113" x14ac:dyDescent="0.2">
      <c r="B105" s="71" t="s">
        <v>386</v>
      </c>
      <c r="C105" s="71" t="s">
        <v>387</v>
      </c>
      <c r="D105" s="73" t="str">
        <f t="shared" ref="D105" si="13">+AM105&amp;" "&amp;AN105&amp;" "&amp;AO105&amp;" "&amp;AP105&amp;" "&amp;AQ105&amp;" "&amp;AR105&amp;" "&amp;AS105&amp;" "&amp;AT105&amp;" "&amp;AU105&amp;" "&amp;AV105&amp;" "&amp;AW105&amp;" "&amp;AX105&amp;" "&amp;AY105&amp;" "&amp;AZ105&amp;" "&amp;BA105&amp;" "&amp;BB105&amp;" "&amp;BC105&amp;" "&amp;BD105&amp;" "&amp;BE105&amp;" "&amp;BF105&amp;" "&amp;BG105&amp;" "&amp;BH105&amp;" "&amp;BI105&amp;" "&amp;BJ105&amp;" "&amp;BK105&amp;" "&amp;BL105&amp;" "&amp;BM105&amp;" "&amp;BN105&amp;" "&amp;BO105&amp;" "&amp;BP105&amp;" "&amp;BQ105&amp;" "&amp;BR105&amp;" "&amp;BS105&amp;" "&amp;BT105&amp;" "&amp;BU105&amp;" "&amp;BV105&amp;" "&amp;BW105&amp;" "&amp;BX105&amp;" "&amp;BY105&amp;" "&amp;BZ105&amp;" "&amp;CA105&amp;" "&amp;CB105&amp;" "&amp;CC105&amp;" "&amp;CD105&amp;" "&amp;CE105&amp;" "&amp;CF105&amp;" "&amp;CG105&amp;" "&amp;CH105&amp;" "&amp;CI105&amp;" "&amp;CJ105&amp;" "&amp;CK105&amp;" "&amp;CL105&amp;" "&amp;CM105&amp;" "&amp;CN105&amp;" "&amp;CO105&amp;" "&amp;CP105&amp;" "&amp;CQ105&amp;" "&amp;CR105&amp;" "&amp;CS105&amp;" "&amp;CT105&amp;" "&amp;CU105&amp;" "&amp;CV105&amp;" "&amp;CW105&amp;" "&amp;CX105&amp;" "&amp;CY105&amp;" "&amp;CZ105&amp;" "&amp;DA105&amp;" "&amp;DB105&amp;" "&amp;DC105&amp;" "&amp;DD105&amp;" "&amp;DE105&amp;" "&amp;DF105&amp;" "&amp;DG105&amp;" "&amp;DH105&amp;" "&amp;DI105</f>
        <v xml:space="preserve">8701102 8701105 8702105                                                                        </v>
      </c>
      <c r="E105" s="80">
        <v>23414.880000000001</v>
      </c>
      <c r="F105" s="80"/>
      <c r="G105" s="80"/>
      <c r="H105" s="70"/>
      <c r="I105" s="80">
        <v>0</v>
      </c>
      <c r="J105" s="80">
        <v>0</v>
      </c>
      <c r="K105" s="80">
        <v>0</v>
      </c>
      <c r="L105" s="80">
        <v>0</v>
      </c>
      <c r="M105" s="80">
        <v>0</v>
      </c>
      <c r="N105" s="80">
        <v>0</v>
      </c>
      <c r="O105" s="80">
        <v>0</v>
      </c>
      <c r="P105" s="80">
        <v>0</v>
      </c>
      <c r="Q105" s="80">
        <v>0</v>
      </c>
      <c r="R105" s="80">
        <v>0</v>
      </c>
      <c r="S105" s="80">
        <v>0</v>
      </c>
      <c r="T105" s="80">
        <v>0</v>
      </c>
      <c r="U105" s="80">
        <v>0</v>
      </c>
      <c r="V105" s="80">
        <v>0</v>
      </c>
      <c r="W105" s="80">
        <v>0</v>
      </c>
      <c r="X105" s="81">
        <f t="shared" si="8"/>
        <v>23414.880000000001</v>
      </c>
      <c r="Y105" s="240"/>
      <c r="AD105" s="74">
        <v>900</v>
      </c>
      <c r="AE105" s="74">
        <v>909</v>
      </c>
      <c r="AF105" s="70" t="e">
        <f>+SUMIFS(#REF!,#REF!,$AE105)</f>
        <v>#REF!</v>
      </c>
      <c r="AG105" s="70" t="e">
        <f t="shared" si="9"/>
        <v>#REF!</v>
      </c>
      <c r="AI105" s="70" t="e">
        <f>SUMIFS(#REF!,#REF!,$AE105)</f>
        <v>#REF!</v>
      </c>
      <c r="AJ105" s="70" t="e">
        <f t="shared" si="10"/>
        <v>#REF!</v>
      </c>
      <c r="AM105" s="62">
        <v>8701102</v>
      </c>
      <c r="AN105" s="62">
        <v>8701105</v>
      </c>
      <c r="AO105" s="62">
        <v>8702105</v>
      </c>
      <c r="AP105" s="62" t="s">
        <v>92</v>
      </c>
      <c r="AQ105" s="62" t="s">
        <v>92</v>
      </c>
      <c r="AR105" s="62" t="s">
        <v>92</v>
      </c>
      <c r="AS105" s="62" t="s">
        <v>92</v>
      </c>
      <c r="AT105" s="62" t="s">
        <v>92</v>
      </c>
      <c r="AU105" s="62" t="s">
        <v>92</v>
      </c>
      <c r="AV105" s="62" t="s">
        <v>92</v>
      </c>
      <c r="AW105" s="62" t="s">
        <v>92</v>
      </c>
      <c r="AX105" s="62" t="s">
        <v>92</v>
      </c>
      <c r="AY105" s="62" t="s">
        <v>92</v>
      </c>
      <c r="AZ105" s="62" t="s">
        <v>92</v>
      </c>
      <c r="BA105" s="62" t="s">
        <v>92</v>
      </c>
      <c r="BB105" s="62" t="s">
        <v>92</v>
      </c>
      <c r="BC105" s="62" t="s">
        <v>92</v>
      </c>
      <c r="BD105" s="62" t="s">
        <v>92</v>
      </c>
      <c r="BE105" s="62" t="s">
        <v>92</v>
      </c>
      <c r="BF105" s="62" t="s">
        <v>92</v>
      </c>
      <c r="BG105" s="62" t="s">
        <v>92</v>
      </c>
      <c r="BH105" s="62" t="s">
        <v>92</v>
      </c>
      <c r="BI105" s="62" t="s">
        <v>92</v>
      </c>
      <c r="BJ105" s="62" t="s">
        <v>92</v>
      </c>
      <c r="BK105" s="62" t="s">
        <v>92</v>
      </c>
      <c r="BL105" s="62" t="s">
        <v>92</v>
      </c>
      <c r="BM105" s="62" t="s">
        <v>92</v>
      </c>
      <c r="BN105" s="62" t="s">
        <v>92</v>
      </c>
      <c r="BO105" s="62" t="s">
        <v>92</v>
      </c>
      <c r="BP105" s="62" t="s">
        <v>92</v>
      </c>
      <c r="BQ105" s="62" t="s">
        <v>92</v>
      </c>
      <c r="BR105" s="62" t="s">
        <v>92</v>
      </c>
      <c r="BS105" s="62" t="s">
        <v>92</v>
      </c>
      <c r="BT105" s="62" t="s">
        <v>92</v>
      </c>
      <c r="BU105" s="62" t="s">
        <v>92</v>
      </c>
      <c r="BV105" s="62" t="s">
        <v>92</v>
      </c>
      <c r="BW105" s="62" t="s">
        <v>92</v>
      </c>
      <c r="BX105" s="62" t="s">
        <v>92</v>
      </c>
      <c r="BY105" s="62" t="s">
        <v>92</v>
      </c>
      <c r="BZ105" s="62" t="s">
        <v>92</v>
      </c>
      <c r="CA105" s="62" t="s">
        <v>92</v>
      </c>
      <c r="CB105" s="62" t="s">
        <v>92</v>
      </c>
      <c r="CC105" s="62" t="s">
        <v>92</v>
      </c>
      <c r="CD105" s="62" t="s">
        <v>92</v>
      </c>
      <c r="CE105" s="62" t="s">
        <v>92</v>
      </c>
      <c r="CF105" s="62" t="s">
        <v>92</v>
      </c>
      <c r="CG105" s="62" t="s">
        <v>92</v>
      </c>
      <c r="CH105" s="62" t="s">
        <v>92</v>
      </c>
      <c r="CI105" s="62" t="s">
        <v>92</v>
      </c>
      <c r="CJ105" s="62" t="s">
        <v>92</v>
      </c>
      <c r="CK105" s="62" t="s">
        <v>92</v>
      </c>
      <c r="CL105" s="62" t="s">
        <v>92</v>
      </c>
      <c r="CM105" s="62" t="s">
        <v>92</v>
      </c>
      <c r="CN105" s="62" t="s">
        <v>92</v>
      </c>
      <c r="CO105" s="62" t="s">
        <v>92</v>
      </c>
      <c r="CP105" s="62" t="s">
        <v>92</v>
      </c>
      <c r="CQ105" s="62" t="s">
        <v>92</v>
      </c>
      <c r="CR105" s="62" t="s">
        <v>92</v>
      </c>
      <c r="CS105" s="62" t="s">
        <v>92</v>
      </c>
      <c r="CT105" s="62" t="s">
        <v>92</v>
      </c>
      <c r="CU105" s="62" t="s">
        <v>92</v>
      </c>
      <c r="CV105" s="62" t="s">
        <v>92</v>
      </c>
      <c r="CW105" s="62" t="s">
        <v>92</v>
      </c>
      <c r="CX105" s="62" t="s">
        <v>92</v>
      </c>
      <c r="CY105" s="62" t="s">
        <v>92</v>
      </c>
      <c r="CZ105" s="62" t="s">
        <v>92</v>
      </c>
      <c r="DA105" s="62" t="s">
        <v>92</v>
      </c>
      <c r="DB105" s="62" t="s">
        <v>92</v>
      </c>
      <c r="DC105" s="62" t="s">
        <v>92</v>
      </c>
      <c r="DD105" s="62" t="s">
        <v>92</v>
      </c>
      <c r="DE105" s="62" t="s">
        <v>92</v>
      </c>
      <c r="DF105" s="62" t="s">
        <v>92</v>
      </c>
      <c r="DG105" s="62" t="s">
        <v>92</v>
      </c>
      <c r="DH105" s="62" t="s">
        <v>92</v>
      </c>
      <c r="DI105" s="62" t="s">
        <v>92</v>
      </c>
    </row>
    <row r="106" spans="2:113" x14ac:dyDescent="0.2">
      <c r="B106" s="63" t="s">
        <v>106</v>
      </c>
      <c r="C106" s="64" t="s">
        <v>388</v>
      </c>
      <c r="D106" s="78"/>
      <c r="E106" s="82">
        <v>0</v>
      </c>
      <c r="F106" s="82"/>
      <c r="G106" s="82"/>
      <c r="H106" s="82"/>
      <c r="I106" s="82">
        <v>0</v>
      </c>
      <c r="J106" s="82">
        <v>0</v>
      </c>
      <c r="K106" s="82">
        <v>0</v>
      </c>
      <c r="L106" s="82">
        <v>0</v>
      </c>
      <c r="M106" s="82">
        <v>0</v>
      </c>
      <c r="N106" s="82">
        <v>0</v>
      </c>
      <c r="O106" s="82">
        <v>0</v>
      </c>
      <c r="P106" s="82">
        <v>0</v>
      </c>
      <c r="Q106" s="82">
        <v>0</v>
      </c>
      <c r="R106" s="82">
        <v>0</v>
      </c>
      <c r="S106" s="82">
        <v>0</v>
      </c>
      <c r="T106" s="82">
        <v>0</v>
      </c>
      <c r="U106" s="82">
        <v>0</v>
      </c>
      <c r="V106" s="82">
        <v>0</v>
      </c>
      <c r="W106" s="82">
        <v>0</v>
      </c>
      <c r="X106" s="83">
        <f t="shared" si="8"/>
        <v>0</v>
      </c>
      <c r="Y106" s="240"/>
      <c r="AD106" s="69">
        <v>1000</v>
      </c>
      <c r="AE106" s="69">
        <v>1000</v>
      </c>
      <c r="AF106" s="70" t="e">
        <f>+SUMIFS(#REF!,#REF!,$AE106)</f>
        <v>#REF!</v>
      </c>
      <c r="AG106" s="70" t="e">
        <f t="shared" si="9"/>
        <v>#REF!</v>
      </c>
      <c r="AI106" s="70" t="e">
        <f>SUMIFS(#REF!,#REF!,$AE106)</f>
        <v>#REF!</v>
      </c>
      <c r="AJ106" s="70" t="e">
        <f t="shared" si="10"/>
        <v>#REF!</v>
      </c>
      <c r="AM106" s="62" t="s">
        <v>92</v>
      </c>
      <c r="AN106" s="62" t="s">
        <v>92</v>
      </c>
      <c r="AO106" s="62" t="s">
        <v>92</v>
      </c>
      <c r="AP106" s="62" t="s">
        <v>92</v>
      </c>
      <c r="AQ106" s="62" t="s">
        <v>92</v>
      </c>
      <c r="AR106" s="62" t="s">
        <v>92</v>
      </c>
      <c r="AS106" s="62" t="s">
        <v>92</v>
      </c>
      <c r="AT106" s="62" t="s">
        <v>92</v>
      </c>
      <c r="AU106" s="62" t="s">
        <v>92</v>
      </c>
      <c r="AV106" s="62" t="s">
        <v>92</v>
      </c>
      <c r="AW106" s="62" t="s">
        <v>92</v>
      </c>
      <c r="AX106" s="62" t="s">
        <v>92</v>
      </c>
      <c r="AY106" s="62" t="s">
        <v>92</v>
      </c>
      <c r="AZ106" s="62" t="s">
        <v>92</v>
      </c>
      <c r="BA106" s="62" t="s">
        <v>92</v>
      </c>
      <c r="BB106" s="62" t="s">
        <v>92</v>
      </c>
      <c r="BC106" s="62" t="s">
        <v>92</v>
      </c>
      <c r="BD106" s="62" t="s">
        <v>92</v>
      </c>
      <c r="BE106" s="62" t="s">
        <v>92</v>
      </c>
      <c r="BF106" s="62" t="s">
        <v>92</v>
      </c>
      <c r="BG106" s="62" t="s">
        <v>92</v>
      </c>
      <c r="BH106" s="62" t="s">
        <v>92</v>
      </c>
      <c r="BI106" s="62" t="s">
        <v>92</v>
      </c>
      <c r="BJ106" s="62" t="s">
        <v>92</v>
      </c>
      <c r="BK106" s="62" t="s">
        <v>92</v>
      </c>
      <c r="BL106" s="62" t="s">
        <v>92</v>
      </c>
      <c r="BM106" s="62" t="s">
        <v>92</v>
      </c>
      <c r="BN106" s="62" t="s">
        <v>92</v>
      </c>
      <c r="BO106" s="62" t="s">
        <v>92</v>
      </c>
      <c r="BP106" s="62" t="s">
        <v>92</v>
      </c>
      <c r="BQ106" s="62" t="s">
        <v>92</v>
      </c>
      <c r="BR106" s="62" t="s">
        <v>92</v>
      </c>
      <c r="BS106" s="62" t="s">
        <v>92</v>
      </c>
      <c r="BT106" s="62" t="s">
        <v>92</v>
      </c>
      <c r="BU106" s="62" t="s">
        <v>92</v>
      </c>
      <c r="BV106" s="62" t="s">
        <v>92</v>
      </c>
      <c r="BW106" s="62" t="s">
        <v>92</v>
      </c>
      <c r="BX106" s="62" t="s">
        <v>92</v>
      </c>
      <c r="BY106" s="62" t="s">
        <v>92</v>
      </c>
      <c r="BZ106" s="62" t="s">
        <v>92</v>
      </c>
      <c r="CA106" s="62" t="s">
        <v>92</v>
      </c>
      <c r="CB106" s="62" t="s">
        <v>92</v>
      </c>
      <c r="CC106" s="62" t="s">
        <v>92</v>
      </c>
      <c r="CD106" s="62" t="s">
        <v>92</v>
      </c>
      <c r="CE106" s="62" t="s">
        <v>92</v>
      </c>
      <c r="CF106" s="62" t="s">
        <v>92</v>
      </c>
      <c r="CG106" s="62" t="s">
        <v>92</v>
      </c>
      <c r="CH106" s="62" t="s">
        <v>92</v>
      </c>
      <c r="CI106" s="62" t="s">
        <v>92</v>
      </c>
      <c r="CJ106" s="62" t="s">
        <v>92</v>
      </c>
      <c r="CK106" s="62" t="s">
        <v>92</v>
      </c>
      <c r="CL106" s="62" t="s">
        <v>92</v>
      </c>
      <c r="CM106" s="62" t="s">
        <v>92</v>
      </c>
      <c r="CN106" s="62" t="s">
        <v>92</v>
      </c>
      <c r="CO106" s="62" t="s">
        <v>92</v>
      </c>
      <c r="CP106" s="62" t="s">
        <v>92</v>
      </c>
      <c r="CQ106" s="62" t="s">
        <v>92</v>
      </c>
      <c r="CR106" s="62" t="s">
        <v>92</v>
      </c>
      <c r="CS106" s="62" t="s">
        <v>92</v>
      </c>
      <c r="CT106" s="62" t="s">
        <v>92</v>
      </c>
      <c r="CU106" s="62" t="s">
        <v>92</v>
      </c>
      <c r="CV106" s="62" t="s">
        <v>92</v>
      </c>
      <c r="CW106" s="62" t="s">
        <v>92</v>
      </c>
      <c r="CX106" s="62" t="s">
        <v>92</v>
      </c>
      <c r="CY106" s="62" t="s">
        <v>92</v>
      </c>
      <c r="CZ106" s="62" t="s">
        <v>92</v>
      </c>
      <c r="DA106" s="62" t="s">
        <v>92</v>
      </c>
      <c r="DB106" s="62" t="s">
        <v>92</v>
      </c>
      <c r="DC106" s="62" t="s">
        <v>92</v>
      </c>
      <c r="DD106" s="62" t="s">
        <v>92</v>
      </c>
      <c r="DE106" s="62" t="s">
        <v>92</v>
      </c>
      <c r="DF106" s="62" t="s">
        <v>92</v>
      </c>
      <c r="DG106" s="62" t="s">
        <v>92</v>
      </c>
      <c r="DH106" s="62" t="s">
        <v>92</v>
      </c>
      <c r="DI106" s="62" t="s">
        <v>92</v>
      </c>
    </row>
    <row r="107" spans="2:113" x14ac:dyDescent="0.2">
      <c r="B107" s="71" t="s">
        <v>389</v>
      </c>
      <c r="C107" s="72" t="s">
        <v>390</v>
      </c>
      <c r="D107" s="73" t="str">
        <f t="shared" ref="D107:D113" si="14">+AM107&amp;" "&amp;AN107&amp;" "&amp;AO107&amp;" "&amp;AP107&amp;" "&amp;AQ107&amp;" "&amp;AR107&amp;" "&amp;AS107&amp;" "&amp;AT107&amp;" "&amp;AU107&amp;" "&amp;AV107&amp;" "&amp;AW107&amp;" "&amp;AX107&amp;" "&amp;AY107&amp;" "&amp;AZ107&amp;" "&amp;BA107&amp;" "&amp;BB107&amp;" "&amp;BC107&amp;" "&amp;BD107&amp;" "&amp;BE107&amp;" "&amp;BF107&amp;" "&amp;BG107&amp;" "&amp;BH107&amp;" "&amp;BI107&amp;" "&amp;BJ107&amp;" "&amp;BK107&amp;" "&amp;BL107&amp;" "&amp;BM107&amp;" "&amp;BN107&amp;" "&amp;BO107&amp;" "&amp;BP107&amp;" "&amp;BQ107&amp;" "&amp;BR107&amp;" "&amp;BS107&amp;" "&amp;BT107&amp;" "&amp;BU107&amp;" "&amp;BV107&amp;" "&amp;BW107&amp;" "&amp;BX107&amp;" "&amp;BY107&amp;" "&amp;BZ107&amp;" "&amp;CA107&amp;" "&amp;CB107&amp;" "&amp;CC107&amp;" "&amp;CD107&amp;" "&amp;CE107&amp;" "&amp;CF107&amp;" "&amp;CG107&amp;" "&amp;CH107&amp;" "&amp;CI107&amp;" "&amp;CJ107&amp;" "&amp;CK107&amp;" "&amp;CL107&amp;" "&amp;CM107&amp;" "&amp;CN107&amp;" "&amp;CO107&amp;" "&amp;CP107&amp;" "&amp;CQ107&amp;" "&amp;CR107&amp;" "&amp;CS107&amp;" "&amp;CT107&amp;" "&amp;CU107&amp;" "&amp;CV107&amp;" "&amp;CW107&amp;" "&amp;CX107&amp;" "&amp;CY107&amp;" "&amp;CZ107&amp;" "&amp;DA107&amp;" "&amp;DB107&amp;" "&amp;DC107&amp;" "&amp;DD107&amp;" "&amp;DE107&amp;" "&amp;DF107&amp;" "&amp;DG107&amp;" "&amp;DH107&amp;" "&amp;DI107</f>
        <v xml:space="preserve">                                                                          </v>
      </c>
      <c r="E107" s="80">
        <v>0</v>
      </c>
      <c r="F107" s="80"/>
      <c r="G107" s="80"/>
      <c r="H107" s="70"/>
      <c r="I107" s="80">
        <v>0</v>
      </c>
      <c r="J107" s="80">
        <v>0</v>
      </c>
      <c r="K107" s="80">
        <v>0</v>
      </c>
      <c r="L107" s="80">
        <v>0</v>
      </c>
      <c r="M107" s="80">
        <v>0</v>
      </c>
      <c r="N107" s="80">
        <v>0</v>
      </c>
      <c r="O107" s="80">
        <v>0</v>
      </c>
      <c r="P107" s="80">
        <v>0</v>
      </c>
      <c r="Q107" s="80">
        <v>0</v>
      </c>
      <c r="R107" s="80">
        <v>0</v>
      </c>
      <c r="S107" s="80">
        <v>0</v>
      </c>
      <c r="T107" s="80">
        <v>0</v>
      </c>
      <c r="U107" s="80">
        <v>0</v>
      </c>
      <c r="V107" s="80">
        <v>0</v>
      </c>
      <c r="W107" s="80">
        <v>0</v>
      </c>
      <c r="X107" s="81">
        <f t="shared" si="8"/>
        <v>0</v>
      </c>
      <c r="Y107" s="240"/>
      <c r="AD107" s="74">
        <v>1000</v>
      </c>
      <c r="AE107" s="74">
        <v>1001</v>
      </c>
      <c r="AF107" s="70" t="e">
        <f>+SUMIFS(#REF!,#REF!,$AE107)</f>
        <v>#REF!</v>
      </c>
      <c r="AG107" s="70" t="e">
        <f t="shared" si="9"/>
        <v>#REF!</v>
      </c>
      <c r="AI107" s="70" t="e">
        <f>SUMIFS(#REF!,#REF!,$AE107)</f>
        <v>#REF!</v>
      </c>
      <c r="AJ107" s="70" t="e">
        <f t="shared" si="10"/>
        <v>#REF!</v>
      </c>
      <c r="AM107" s="62" t="s">
        <v>92</v>
      </c>
      <c r="AN107" s="62" t="s">
        <v>92</v>
      </c>
      <c r="AO107" s="62" t="s">
        <v>92</v>
      </c>
      <c r="AP107" s="62" t="s">
        <v>92</v>
      </c>
      <c r="AQ107" s="62" t="s">
        <v>92</v>
      </c>
      <c r="AR107" s="62" t="s">
        <v>92</v>
      </c>
      <c r="AS107" s="62" t="s">
        <v>92</v>
      </c>
      <c r="AT107" s="62" t="s">
        <v>92</v>
      </c>
      <c r="AU107" s="62" t="s">
        <v>92</v>
      </c>
      <c r="AV107" s="62" t="s">
        <v>92</v>
      </c>
      <c r="AW107" s="62" t="s">
        <v>92</v>
      </c>
      <c r="AX107" s="62" t="s">
        <v>92</v>
      </c>
      <c r="AY107" s="62" t="s">
        <v>92</v>
      </c>
      <c r="AZ107" s="62" t="s">
        <v>92</v>
      </c>
      <c r="BA107" s="62" t="s">
        <v>92</v>
      </c>
      <c r="BB107" s="62" t="s">
        <v>92</v>
      </c>
      <c r="BC107" s="62" t="s">
        <v>92</v>
      </c>
      <c r="BD107" s="62" t="s">
        <v>92</v>
      </c>
      <c r="BE107" s="62" t="s">
        <v>92</v>
      </c>
      <c r="BF107" s="62" t="s">
        <v>92</v>
      </c>
      <c r="BG107" s="62" t="s">
        <v>92</v>
      </c>
      <c r="BH107" s="62" t="s">
        <v>92</v>
      </c>
      <c r="BI107" s="62" t="s">
        <v>92</v>
      </c>
      <c r="BJ107" s="62" t="s">
        <v>92</v>
      </c>
      <c r="BK107" s="62" t="s">
        <v>92</v>
      </c>
      <c r="BL107" s="62" t="s">
        <v>92</v>
      </c>
      <c r="BM107" s="62" t="s">
        <v>92</v>
      </c>
      <c r="BN107" s="62" t="s">
        <v>92</v>
      </c>
      <c r="BO107" s="62" t="s">
        <v>92</v>
      </c>
      <c r="BP107" s="62" t="s">
        <v>92</v>
      </c>
      <c r="BQ107" s="62" t="s">
        <v>92</v>
      </c>
      <c r="BR107" s="62" t="s">
        <v>92</v>
      </c>
      <c r="BS107" s="62" t="s">
        <v>92</v>
      </c>
      <c r="BT107" s="62" t="s">
        <v>92</v>
      </c>
      <c r="BU107" s="62" t="s">
        <v>92</v>
      </c>
      <c r="BV107" s="62" t="s">
        <v>92</v>
      </c>
      <c r="BW107" s="62" t="s">
        <v>92</v>
      </c>
      <c r="BX107" s="62" t="s">
        <v>92</v>
      </c>
      <c r="BY107" s="62" t="s">
        <v>92</v>
      </c>
      <c r="BZ107" s="62" t="s">
        <v>92</v>
      </c>
      <c r="CA107" s="62" t="s">
        <v>92</v>
      </c>
      <c r="CB107" s="62" t="s">
        <v>92</v>
      </c>
      <c r="CC107" s="62" t="s">
        <v>92</v>
      </c>
      <c r="CD107" s="62" t="s">
        <v>92</v>
      </c>
      <c r="CE107" s="62" t="s">
        <v>92</v>
      </c>
      <c r="CF107" s="62" t="s">
        <v>92</v>
      </c>
      <c r="CG107" s="62" t="s">
        <v>92</v>
      </c>
      <c r="CH107" s="62" t="s">
        <v>92</v>
      </c>
      <c r="CI107" s="62" t="s">
        <v>92</v>
      </c>
      <c r="CJ107" s="62" t="s">
        <v>92</v>
      </c>
      <c r="CK107" s="62" t="s">
        <v>92</v>
      </c>
      <c r="CL107" s="62" t="s">
        <v>92</v>
      </c>
      <c r="CM107" s="62" t="s">
        <v>92</v>
      </c>
      <c r="CN107" s="62" t="s">
        <v>92</v>
      </c>
      <c r="CO107" s="62" t="s">
        <v>92</v>
      </c>
      <c r="CP107" s="62" t="s">
        <v>92</v>
      </c>
      <c r="CQ107" s="62" t="s">
        <v>92</v>
      </c>
      <c r="CR107" s="62" t="s">
        <v>92</v>
      </c>
      <c r="CS107" s="62" t="s">
        <v>92</v>
      </c>
      <c r="CT107" s="62" t="s">
        <v>92</v>
      </c>
      <c r="CU107" s="62" t="s">
        <v>92</v>
      </c>
      <c r="CV107" s="62" t="s">
        <v>92</v>
      </c>
      <c r="CW107" s="62" t="s">
        <v>92</v>
      </c>
      <c r="CX107" s="62" t="s">
        <v>92</v>
      </c>
      <c r="CY107" s="62" t="s">
        <v>92</v>
      </c>
      <c r="CZ107" s="62" t="s">
        <v>92</v>
      </c>
      <c r="DA107" s="62" t="s">
        <v>92</v>
      </c>
      <c r="DB107" s="62" t="s">
        <v>92</v>
      </c>
      <c r="DC107" s="62" t="s">
        <v>92</v>
      </c>
      <c r="DD107" s="62" t="s">
        <v>92</v>
      </c>
      <c r="DE107" s="62" t="s">
        <v>92</v>
      </c>
      <c r="DF107" s="62" t="s">
        <v>92</v>
      </c>
      <c r="DG107" s="62" t="s">
        <v>92</v>
      </c>
      <c r="DH107" s="62" t="s">
        <v>92</v>
      </c>
      <c r="DI107" s="62" t="s">
        <v>92</v>
      </c>
    </row>
    <row r="108" spans="2:113" x14ac:dyDescent="0.2">
      <c r="B108" s="71" t="s">
        <v>391</v>
      </c>
      <c r="C108" s="72" t="s">
        <v>392</v>
      </c>
      <c r="D108" s="73" t="str">
        <f t="shared" si="14"/>
        <v xml:space="preserve">                                                                          </v>
      </c>
      <c r="E108" s="80">
        <v>0</v>
      </c>
      <c r="F108" s="80"/>
      <c r="G108" s="80"/>
      <c r="H108" s="70"/>
      <c r="I108" s="80">
        <v>0</v>
      </c>
      <c r="J108" s="80">
        <v>0</v>
      </c>
      <c r="K108" s="80">
        <v>0</v>
      </c>
      <c r="L108" s="80">
        <v>0</v>
      </c>
      <c r="M108" s="80">
        <v>0</v>
      </c>
      <c r="N108" s="80">
        <v>0</v>
      </c>
      <c r="O108" s="80">
        <v>0</v>
      </c>
      <c r="P108" s="80">
        <v>0</v>
      </c>
      <c r="Q108" s="80">
        <v>0</v>
      </c>
      <c r="R108" s="80">
        <v>0</v>
      </c>
      <c r="S108" s="80">
        <v>0</v>
      </c>
      <c r="T108" s="80">
        <v>0</v>
      </c>
      <c r="U108" s="80">
        <v>0</v>
      </c>
      <c r="V108" s="80">
        <v>0</v>
      </c>
      <c r="W108" s="80">
        <v>0</v>
      </c>
      <c r="X108" s="81">
        <f t="shared" si="8"/>
        <v>0</v>
      </c>
      <c r="Y108" s="240"/>
      <c r="AD108" s="74">
        <v>1000</v>
      </c>
      <c r="AE108" s="74">
        <v>1002</v>
      </c>
      <c r="AF108" s="70" t="e">
        <f>+SUMIFS(#REF!,#REF!,$AE108)</f>
        <v>#REF!</v>
      </c>
      <c r="AG108" s="70" t="e">
        <f t="shared" si="9"/>
        <v>#REF!</v>
      </c>
      <c r="AI108" s="70" t="e">
        <f>SUMIFS(#REF!,#REF!,$AE108)</f>
        <v>#REF!</v>
      </c>
      <c r="AJ108" s="70" t="e">
        <f t="shared" si="10"/>
        <v>#REF!</v>
      </c>
      <c r="AM108" s="62" t="s">
        <v>92</v>
      </c>
      <c r="AN108" s="62" t="s">
        <v>92</v>
      </c>
      <c r="AO108" s="62" t="s">
        <v>92</v>
      </c>
      <c r="AP108" s="62" t="s">
        <v>92</v>
      </c>
      <c r="AQ108" s="62" t="s">
        <v>92</v>
      </c>
      <c r="AR108" s="62" t="s">
        <v>92</v>
      </c>
      <c r="AS108" s="62" t="s">
        <v>92</v>
      </c>
      <c r="AT108" s="62" t="s">
        <v>92</v>
      </c>
      <c r="AU108" s="62" t="s">
        <v>92</v>
      </c>
      <c r="AV108" s="62" t="s">
        <v>92</v>
      </c>
      <c r="AW108" s="62" t="s">
        <v>92</v>
      </c>
      <c r="AX108" s="62" t="s">
        <v>92</v>
      </c>
      <c r="AY108" s="62" t="s">
        <v>92</v>
      </c>
      <c r="AZ108" s="62" t="s">
        <v>92</v>
      </c>
      <c r="BA108" s="62" t="s">
        <v>92</v>
      </c>
      <c r="BB108" s="62" t="s">
        <v>92</v>
      </c>
      <c r="BC108" s="62" t="s">
        <v>92</v>
      </c>
      <c r="BD108" s="62" t="s">
        <v>92</v>
      </c>
      <c r="BE108" s="62" t="s">
        <v>92</v>
      </c>
      <c r="BF108" s="62" t="s">
        <v>92</v>
      </c>
      <c r="BG108" s="62" t="s">
        <v>92</v>
      </c>
      <c r="BH108" s="62" t="s">
        <v>92</v>
      </c>
      <c r="BI108" s="62" t="s">
        <v>92</v>
      </c>
      <c r="BJ108" s="62" t="s">
        <v>92</v>
      </c>
      <c r="BK108" s="62" t="s">
        <v>92</v>
      </c>
      <c r="BL108" s="62" t="s">
        <v>92</v>
      </c>
      <c r="BM108" s="62" t="s">
        <v>92</v>
      </c>
      <c r="BN108" s="62" t="s">
        <v>92</v>
      </c>
      <c r="BO108" s="62" t="s">
        <v>92</v>
      </c>
      <c r="BP108" s="62" t="s">
        <v>92</v>
      </c>
      <c r="BQ108" s="62" t="s">
        <v>92</v>
      </c>
      <c r="BR108" s="62" t="s">
        <v>92</v>
      </c>
      <c r="BS108" s="62" t="s">
        <v>92</v>
      </c>
      <c r="BT108" s="62" t="s">
        <v>92</v>
      </c>
      <c r="BU108" s="62" t="s">
        <v>92</v>
      </c>
      <c r="BV108" s="62" t="s">
        <v>92</v>
      </c>
      <c r="BW108" s="62" t="s">
        <v>92</v>
      </c>
      <c r="BX108" s="62" t="s">
        <v>92</v>
      </c>
      <c r="BY108" s="62" t="s">
        <v>92</v>
      </c>
      <c r="BZ108" s="62" t="s">
        <v>92</v>
      </c>
      <c r="CA108" s="62" t="s">
        <v>92</v>
      </c>
      <c r="CB108" s="62" t="s">
        <v>92</v>
      </c>
      <c r="CC108" s="62" t="s">
        <v>92</v>
      </c>
      <c r="CD108" s="62" t="s">
        <v>92</v>
      </c>
      <c r="CE108" s="62" t="s">
        <v>92</v>
      </c>
      <c r="CF108" s="62" t="s">
        <v>92</v>
      </c>
      <c r="CG108" s="62" t="s">
        <v>92</v>
      </c>
      <c r="CH108" s="62" t="s">
        <v>92</v>
      </c>
      <c r="CI108" s="62" t="s">
        <v>92</v>
      </c>
      <c r="CJ108" s="62" t="s">
        <v>92</v>
      </c>
      <c r="CK108" s="62" t="s">
        <v>92</v>
      </c>
      <c r="CL108" s="62" t="s">
        <v>92</v>
      </c>
      <c r="CM108" s="62" t="s">
        <v>92</v>
      </c>
      <c r="CN108" s="62" t="s">
        <v>92</v>
      </c>
      <c r="CO108" s="62" t="s">
        <v>92</v>
      </c>
      <c r="CP108" s="62" t="s">
        <v>92</v>
      </c>
      <c r="CQ108" s="62" t="s">
        <v>92</v>
      </c>
      <c r="CR108" s="62" t="s">
        <v>92</v>
      </c>
      <c r="CS108" s="62" t="s">
        <v>92</v>
      </c>
      <c r="CT108" s="62" t="s">
        <v>92</v>
      </c>
      <c r="CU108" s="62" t="s">
        <v>92</v>
      </c>
      <c r="CV108" s="62" t="s">
        <v>92</v>
      </c>
      <c r="CW108" s="62" t="s">
        <v>92</v>
      </c>
      <c r="CX108" s="62" t="s">
        <v>92</v>
      </c>
      <c r="CY108" s="62" t="s">
        <v>92</v>
      </c>
      <c r="CZ108" s="62" t="s">
        <v>92</v>
      </c>
      <c r="DA108" s="62" t="s">
        <v>92</v>
      </c>
      <c r="DB108" s="62" t="s">
        <v>92</v>
      </c>
      <c r="DC108" s="62" t="s">
        <v>92</v>
      </c>
      <c r="DD108" s="62" t="s">
        <v>92</v>
      </c>
      <c r="DE108" s="62" t="s">
        <v>92</v>
      </c>
      <c r="DF108" s="62" t="s">
        <v>92</v>
      </c>
      <c r="DG108" s="62" t="s">
        <v>92</v>
      </c>
      <c r="DH108" s="62" t="s">
        <v>92</v>
      </c>
      <c r="DI108" s="62" t="s">
        <v>92</v>
      </c>
    </row>
    <row r="109" spans="2:113" x14ac:dyDescent="0.2">
      <c r="B109" s="71" t="s">
        <v>393</v>
      </c>
      <c r="C109" s="72" t="s">
        <v>124</v>
      </c>
      <c r="D109" s="73" t="str">
        <f t="shared" si="14"/>
        <v xml:space="preserve">8706004 8713101 8713102 8713103                                                                       </v>
      </c>
      <c r="E109" s="80">
        <v>18161</v>
      </c>
      <c r="F109" s="80"/>
      <c r="G109" s="80"/>
      <c r="H109" s="70"/>
      <c r="I109" s="80">
        <v>0</v>
      </c>
      <c r="J109" s="80">
        <v>0</v>
      </c>
      <c r="K109" s="80">
        <v>0</v>
      </c>
      <c r="L109" s="80">
        <v>-11444</v>
      </c>
      <c r="M109" s="80">
        <v>0</v>
      </c>
      <c r="N109" s="80">
        <v>0</v>
      </c>
      <c r="O109" s="80">
        <v>0</v>
      </c>
      <c r="P109" s="80">
        <v>0</v>
      </c>
      <c r="Q109" s="80">
        <v>0</v>
      </c>
      <c r="R109" s="80">
        <v>0</v>
      </c>
      <c r="S109" s="80">
        <v>0</v>
      </c>
      <c r="T109" s="80">
        <v>0</v>
      </c>
      <c r="U109" s="80">
        <v>0</v>
      </c>
      <c r="V109" s="80">
        <v>0</v>
      </c>
      <c r="W109" s="80">
        <v>0</v>
      </c>
      <c r="X109" s="81">
        <f t="shared" si="8"/>
        <v>6717</v>
      </c>
      <c r="Y109" s="240"/>
      <c r="AD109" s="74">
        <v>1000</v>
      </c>
      <c r="AE109" s="74">
        <v>1003</v>
      </c>
      <c r="AF109" s="70" t="e">
        <f>+SUMIFS(#REF!,#REF!,$AE109)</f>
        <v>#REF!</v>
      </c>
      <c r="AG109" s="70" t="e">
        <f t="shared" si="9"/>
        <v>#REF!</v>
      </c>
      <c r="AI109" s="70" t="e">
        <f>SUMIFS(#REF!,#REF!,$AE109)</f>
        <v>#REF!</v>
      </c>
      <c r="AJ109" s="70" t="e">
        <f t="shared" si="10"/>
        <v>#REF!</v>
      </c>
      <c r="AM109" s="62">
        <v>8706004</v>
      </c>
      <c r="AN109" s="62">
        <v>8713101</v>
      </c>
      <c r="AO109" s="62">
        <v>8713102</v>
      </c>
      <c r="AP109" s="62">
        <v>8713103</v>
      </c>
      <c r="AQ109" s="62" t="s">
        <v>92</v>
      </c>
      <c r="AR109" s="62" t="s">
        <v>92</v>
      </c>
      <c r="AS109" s="62" t="s">
        <v>92</v>
      </c>
      <c r="AT109" s="62" t="s">
        <v>92</v>
      </c>
      <c r="AU109" s="62" t="s">
        <v>92</v>
      </c>
      <c r="AV109" s="62" t="s">
        <v>92</v>
      </c>
      <c r="AW109" s="62" t="s">
        <v>92</v>
      </c>
      <c r="AX109" s="62" t="s">
        <v>92</v>
      </c>
      <c r="AY109" s="62" t="s">
        <v>92</v>
      </c>
      <c r="AZ109" s="62" t="s">
        <v>92</v>
      </c>
      <c r="BA109" s="62" t="s">
        <v>92</v>
      </c>
      <c r="BB109" s="62" t="s">
        <v>92</v>
      </c>
      <c r="BC109" s="62" t="s">
        <v>92</v>
      </c>
      <c r="BD109" s="62" t="s">
        <v>92</v>
      </c>
      <c r="BE109" s="62" t="s">
        <v>92</v>
      </c>
      <c r="BF109" s="62" t="s">
        <v>92</v>
      </c>
      <c r="BG109" s="62" t="s">
        <v>92</v>
      </c>
      <c r="BH109" s="62" t="s">
        <v>92</v>
      </c>
      <c r="BI109" s="62" t="s">
        <v>92</v>
      </c>
      <c r="BJ109" s="62" t="s">
        <v>92</v>
      </c>
      <c r="BK109" s="62" t="s">
        <v>92</v>
      </c>
      <c r="BL109" s="62" t="s">
        <v>92</v>
      </c>
      <c r="BM109" s="62" t="s">
        <v>92</v>
      </c>
      <c r="BN109" s="62" t="s">
        <v>92</v>
      </c>
      <c r="BO109" s="62" t="s">
        <v>92</v>
      </c>
      <c r="BP109" s="62" t="s">
        <v>92</v>
      </c>
      <c r="BQ109" s="62" t="s">
        <v>92</v>
      </c>
      <c r="BR109" s="62" t="s">
        <v>92</v>
      </c>
      <c r="BS109" s="62" t="s">
        <v>92</v>
      </c>
      <c r="BT109" s="62" t="s">
        <v>92</v>
      </c>
      <c r="BU109" s="62" t="s">
        <v>92</v>
      </c>
      <c r="BV109" s="62" t="s">
        <v>92</v>
      </c>
      <c r="BW109" s="62" t="s">
        <v>92</v>
      </c>
      <c r="BX109" s="62" t="s">
        <v>92</v>
      </c>
      <c r="BY109" s="62" t="s">
        <v>92</v>
      </c>
      <c r="BZ109" s="62" t="s">
        <v>92</v>
      </c>
      <c r="CA109" s="62" t="s">
        <v>92</v>
      </c>
      <c r="CB109" s="62" t="s">
        <v>92</v>
      </c>
      <c r="CC109" s="62" t="s">
        <v>92</v>
      </c>
      <c r="CD109" s="62" t="s">
        <v>92</v>
      </c>
      <c r="CE109" s="62" t="s">
        <v>92</v>
      </c>
      <c r="CF109" s="62" t="s">
        <v>92</v>
      </c>
      <c r="CG109" s="62" t="s">
        <v>92</v>
      </c>
      <c r="CH109" s="62" t="s">
        <v>92</v>
      </c>
      <c r="CI109" s="62" t="s">
        <v>92</v>
      </c>
      <c r="CJ109" s="62" t="s">
        <v>92</v>
      </c>
      <c r="CK109" s="62" t="s">
        <v>92</v>
      </c>
      <c r="CL109" s="62" t="s">
        <v>92</v>
      </c>
      <c r="CM109" s="62" t="s">
        <v>92</v>
      </c>
      <c r="CN109" s="62" t="s">
        <v>92</v>
      </c>
      <c r="CO109" s="62" t="s">
        <v>92</v>
      </c>
      <c r="CP109" s="62" t="s">
        <v>92</v>
      </c>
      <c r="CQ109" s="62" t="s">
        <v>92</v>
      </c>
      <c r="CR109" s="62" t="s">
        <v>92</v>
      </c>
      <c r="CS109" s="62" t="s">
        <v>92</v>
      </c>
      <c r="CT109" s="62" t="s">
        <v>92</v>
      </c>
      <c r="CU109" s="62" t="s">
        <v>92</v>
      </c>
      <c r="CV109" s="62" t="s">
        <v>92</v>
      </c>
      <c r="CW109" s="62" t="s">
        <v>92</v>
      </c>
      <c r="CX109" s="62" t="s">
        <v>92</v>
      </c>
      <c r="CY109" s="62" t="s">
        <v>92</v>
      </c>
      <c r="CZ109" s="62" t="s">
        <v>92</v>
      </c>
      <c r="DA109" s="62" t="s">
        <v>92</v>
      </c>
      <c r="DB109" s="62" t="s">
        <v>92</v>
      </c>
      <c r="DC109" s="62" t="s">
        <v>92</v>
      </c>
      <c r="DD109" s="62" t="s">
        <v>92</v>
      </c>
      <c r="DE109" s="62" t="s">
        <v>92</v>
      </c>
      <c r="DF109" s="62" t="s">
        <v>92</v>
      </c>
      <c r="DG109" s="62" t="s">
        <v>92</v>
      </c>
      <c r="DH109" s="62" t="s">
        <v>92</v>
      </c>
      <c r="DI109" s="62" t="s">
        <v>92</v>
      </c>
    </row>
    <row r="110" spans="2:113" x14ac:dyDescent="0.2">
      <c r="B110" s="71" t="s">
        <v>394</v>
      </c>
      <c r="C110" s="72" t="s">
        <v>150</v>
      </c>
      <c r="D110" s="73" t="str">
        <f t="shared" si="14"/>
        <v xml:space="preserve">8713106                                                                          </v>
      </c>
      <c r="E110" s="80">
        <v>30652</v>
      </c>
      <c r="F110" s="80"/>
      <c r="G110" s="80"/>
      <c r="H110" s="70"/>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1">
        <f t="shared" si="8"/>
        <v>30652</v>
      </c>
      <c r="Y110" s="240"/>
      <c r="AD110" s="74">
        <v>1000</v>
      </c>
      <c r="AE110" s="74">
        <v>1004</v>
      </c>
      <c r="AF110" s="70" t="e">
        <f>+SUMIFS(#REF!,#REF!,$AE110)</f>
        <v>#REF!</v>
      </c>
      <c r="AG110" s="70" t="e">
        <f t="shared" si="9"/>
        <v>#REF!</v>
      </c>
      <c r="AI110" s="70" t="e">
        <f>SUMIFS(#REF!,#REF!,$AE110)</f>
        <v>#REF!</v>
      </c>
      <c r="AJ110" s="70" t="e">
        <f t="shared" si="10"/>
        <v>#REF!</v>
      </c>
      <c r="AM110" s="62">
        <v>8713106</v>
      </c>
      <c r="AN110" s="62" t="s">
        <v>92</v>
      </c>
      <c r="AO110" s="62" t="s">
        <v>92</v>
      </c>
      <c r="AP110" s="62" t="s">
        <v>92</v>
      </c>
      <c r="AQ110" s="62" t="s">
        <v>92</v>
      </c>
      <c r="AR110" s="62" t="s">
        <v>92</v>
      </c>
      <c r="AS110" s="62" t="s">
        <v>92</v>
      </c>
      <c r="AT110" s="62" t="s">
        <v>92</v>
      </c>
      <c r="AU110" s="62" t="s">
        <v>92</v>
      </c>
      <c r="AV110" s="62" t="s">
        <v>92</v>
      </c>
      <c r="AW110" s="62" t="s">
        <v>92</v>
      </c>
      <c r="AX110" s="62" t="s">
        <v>92</v>
      </c>
      <c r="AY110" s="62" t="s">
        <v>92</v>
      </c>
      <c r="AZ110" s="62" t="s">
        <v>92</v>
      </c>
      <c r="BA110" s="62" t="s">
        <v>92</v>
      </c>
      <c r="BB110" s="62" t="s">
        <v>92</v>
      </c>
      <c r="BC110" s="62" t="s">
        <v>92</v>
      </c>
      <c r="BD110" s="62" t="s">
        <v>92</v>
      </c>
      <c r="BE110" s="62" t="s">
        <v>92</v>
      </c>
      <c r="BF110" s="62" t="s">
        <v>92</v>
      </c>
      <c r="BG110" s="62" t="s">
        <v>92</v>
      </c>
      <c r="BH110" s="62" t="s">
        <v>92</v>
      </c>
      <c r="BI110" s="62" t="s">
        <v>92</v>
      </c>
      <c r="BJ110" s="62" t="s">
        <v>92</v>
      </c>
      <c r="BK110" s="62" t="s">
        <v>92</v>
      </c>
      <c r="BL110" s="62" t="s">
        <v>92</v>
      </c>
      <c r="BM110" s="62" t="s">
        <v>92</v>
      </c>
      <c r="BN110" s="62" t="s">
        <v>92</v>
      </c>
      <c r="BO110" s="62" t="s">
        <v>92</v>
      </c>
      <c r="BP110" s="62" t="s">
        <v>92</v>
      </c>
      <c r="BQ110" s="62" t="s">
        <v>92</v>
      </c>
      <c r="BR110" s="62" t="s">
        <v>92</v>
      </c>
      <c r="BS110" s="62" t="s">
        <v>92</v>
      </c>
      <c r="BT110" s="62" t="s">
        <v>92</v>
      </c>
      <c r="BU110" s="62" t="s">
        <v>92</v>
      </c>
      <c r="BV110" s="62" t="s">
        <v>92</v>
      </c>
      <c r="BW110" s="62" t="s">
        <v>92</v>
      </c>
      <c r="BX110" s="62" t="s">
        <v>92</v>
      </c>
      <c r="BY110" s="62" t="s">
        <v>92</v>
      </c>
      <c r="BZ110" s="62" t="s">
        <v>92</v>
      </c>
      <c r="CA110" s="62" t="s">
        <v>92</v>
      </c>
      <c r="CB110" s="62" t="s">
        <v>92</v>
      </c>
      <c r="CC110" s="62" t="s">
        <v>92</v>
      </c>
      <c r="CD110" s="62" t="s">
        <v>92</v>
      </c>
      <c r="CE110" s="62" t="s">
        <v>92</v>
      </c>
      <c r="CF110" s="62" t="s">
        <v>92</v>
      </c>
      <c r="CG110" s="62" t="s">
        <v>92</v>
      </c>
      <c r="CH110" s="62" t="s">
        <v>92</v>
      </c>
      <c r="CI110" s="62" t="s">
        <v>92</v>
      </c>
      <c r="CJ110" s="62" t="s">
        <v>92</v>
      </c>
      <c r="CK110" s="62" t="s">
        <v>92</v>
      </c>
      <c r="CL110" s="62" t="s">
        <v>92</v>
      </c>
      <c r="CM110" s="62" t="s">
        <v>92</v>
      </c>
      <c r="CN110" s="62" t="s">
        <v>92</v>
      </c>
      <c r="CO110" s="62" t="s">
        <v>92</v>
      </c>
      <c r="CP110" s="62" t="s">
        <v>92</v>
      </c>
      <c r="CQ110" s="62" t="s">
        <v>92</v>
      </c>
      <c r="CR110" s="62" t="s">
        <v>92</v>
      </c>
      <c r="CS110" s="62" t="s">
        <v>92</v>
      </c>
      <c r="CT110" s="62" t="s">
        <v>92</v>
      </c>
      <c r="CU110" s="62" t="s">
        <v>92</v>
      </c>
      <c r="CV110" s="62" t="s">
        <v>92</v>
      </c>
      <c r="CW110" s="62" t="s">
        <v>92</v>
      </c>
      <c r="CX110" s="62" t="s">
        <v>92</v>
      </c>
      <c r="CY110" s="62" t="s">
        <v>92</v>
      </c>
      <c r="CZ110" s="62" t="s">
        <v>92</v>
      </c>
      <c r="DA110" s="62" t="s">
        <v>92</v>
      </c>
      <c r="DB110" s="62" t="s">
        <v>92</v>
      </c>
      <c r="DC110" s="62" t="s">
        <v>92</v>
      </c>
      <c r="DD110" s="62" t="s">
        <v>92</v>
      </c>
      <c r="DE110" s="62" t="s">
        <v>92</v>
      </c>
      <c r="DF110" s="62" t="s">
        <v>92</v>
      </c>
      <c r="DG110" s="62" t="s">
        <v>92</v>
      </c>
      <c r="DH110" s="62" t="s">
        <v>92</v>
      </c>
      <c r="DI110" s="62" t="s">
        <v>92</v>
      </c>
    </row>
    <row r="111" spans="2:113" x14ac:dyDescent="0.2">
      <c r="B111" s="71" t="s">
        <v>395</v>
      </c>
      <c r="C111" s="72" t="s">
        <v>155</v>
      </c>
      <c r="D111" s="73" t="str">
        <f t="shared" si="14"/>
        <v xml:space="preserve">8713209                                                                          </v>
      </c>
      <c r="E111" s="80">
        <v>405.28</v>
      </c>
      <c r="F111" s="80"/>
      <c r="G111" s="80"/>
      <c r="H111" s="70"/>
      <c r="I111" s="80">
        <v>0</v>
      </c>
      <c r="J111" s="80">
        <v>0</v>
      </c>
      <c r="K111" s="80">
        <v>0</v>
      </c>
      <c r="L111" s="80">
        <v>0</v>
      </c>
      <c r="M111" s="80">
        <v>0</v>
      </c>
      <c r="N111" s="80">
        <v>0</v>
      </c>
      <c r="O111" s="80">
        <v>0</v>
      </c>
      <c r="P111" s="80">
        <v>0</v>
      </c>
      <c r="Q111" s="80">
        <v>0</v>
      </c>
      <c r="R111" s="80">
        <v>0</v>
      </c>
      <c r="S111" s="80">
        <v>0</v>
      </c>
      <c r="T111" s="80">
        <v>0</v>
      </c>
      <c r="U111" s="80">
        <v>0</v>
      </c>
      <c r="V111" s="80">
        <v>0</v>
      </c>
      <c r="W111" s="80">
        <v>0</v>
      </c>
      <c r="X111" s="81">
        <f t="shared" si="8"/>
        <v>405.28</v>
      </c>
      <c r="Y111" s="240"/>
      <c r="AD111" s="74">
        <v>1000</v>
      </c>
      <c r="AE111" s="74">
        <v>1005</v>
      </c>
      <c r="AF111" s="70" t="e">
        <f>+SUMIFS(#REF!,#REF!,$AE111)</f>
        <v>#REF!</v>
      </c>
      <c r="AG111" s="70" t="e">
        <f t="shared" si="9"/>
        <v>#REF!</v>
      </c>
      <c r="AI111" s="70" t="e">
        <f>SUMIFS(#REF!,#REF!,$AE111)</f>
        <v>#REF!</v>
      </c>
      <c r="AJ111" s="70" t="e">
        <f t="shared" si="10"/>
        <v>#REF!</v>
      </c>
      <c r="AM111" s="62">
        <v>8713209</v>
      </c>
      <c r="AN111" s="62" t="s">
        <v>92</v>
      </c>
      <c r="AO111" s="62" t="s">
        <v>92</v>
      </c>
      <c r="AP111" s="62" t="s">
        <v>92</v>
      </c>
      <c r="AQ111" s="62" t="s">
        <v>92</v>
      </c>
      <c r="AR111" s="62" t="s">
        <v>92</v>
      </c>
      <c r="AS111" s="62" t="s">
        <v>92</v>
      </c>
      <c r="AT111" s="62" t="s">
        <v>92</v>
      </c>
      <c r="AU111" s="62" t="s">
        <v>92</v>
      </c>
      <c r="AV111" s="62" t="s">
        <v>92</v>
      </c>
      <c r="AW111" s="62" t="s">
        <v>92</v>
      </c>
      <c r="AX111" s="62" t="s">
        <v>92</v>
      </c>
      <c r="AY111" s="62" t="s">
        <v>92</v>
      </c>
      <c r="AZ111" s="62" t="s">
        <v>92</v>
      </c>
      <c r="BA111" s="62" t="s">
        <v>92</v>
      </c>
      <c r="BB111" s="62" t="s">
        <v>92</v>
      </c>
      <c r="BC111" s="62" t="s">
        <v>92</v>
      </c>
      <c r="BD111" s="62" t="s">
        <v>92</v>
      </c>
      <c r="BE111" s="62" t="s">
        <v>92</v>
      </c>
      <c r="BF111" s="62" t="s">
        <v>92</v>
      </c>
      <c r="BG111" s="62" t="s">
        <v>92</v>
      </c>
      <c r="BH111" s="62" t="s">
        <v>92</v>
      </c>
      <c r="BI111" s="62" t="s">
        <v>92</v>
      </c>
      <c r="BJ111" s="62" t="s">
        <v>92</v>
      </c>
      <c r="BK111" s="62" t="s">
        <v>92</v>
      </c>
      <c r="BL111" s="62" t="s">
        <v>92</v>
      </c>
      <c r="BM111" s="62" t="s">
        <v>92</v>
      </c>
      <c r="BN111" s="62" t="s">
        <v>92</v>
      </c>
      <c r="BO111" s="62" t="s">
        <v>92</v>
      </c>
      <c r="BP111" s="62" t="s">
        <v>92</v>
      </c>
      <c r="BQ111" s="62" t="s">
        <v>92</v>
      </c>
      <c r="BR111" s="62" t="s">
        <v>92</v>
      </c>
      <c r="BS111" s="62" t="s">
        <v>92</v>
      </c>
      <c r="BT111" s="62" t="s">
        <v>92</v>
      </c>
      <c r="BU111" s="62" t="s">
        <v>92</v>
      </c>
      <c r="BV111" s="62" t="s">
        <v>92</v>
      </c>
      <c r="BW111" s="62" t="s">
        <v>92</v>
      </c>
      <c r="BX111" s="62" t="s">
        <v>92</v>
      </c>
      <c r="BY111" s="62" t="s">
        <v>92</v>
      </c>
      <c r="BZ111" s="62" t="s">
        <v>92</v>
      </c>
      <c r="CA111" s="62" t="s">
        <v>92</v>
      </c>
      <c r="CB111" s="62" t="s">
        <v>92</v>
      </c>
      <c r="CC111" s="62" t="s">
        <v>92</v>
      </c>
      <c r="CD111" s="62" t="s">
        <v>92</v>
      </c>
      <c r="CE111" s="62" t="s">
        <v>92</v>
      </c>
      <c r="CF111" s="62" t="s">
        <v>92</v>
      </c>
      <c r="CG111" s="62" t="s">
        <v>92</v>
      </c>
      <c r="CH111" s="62" t="s">
        <v>92</v>
      </c>
      <c r="CI111" s="62" t="s">
        <v>92</v>
      </c>
      <c r="CJ111" s="62" t="s">
        <v>92</v>
      </c>
      <c r="CK111" s="62" t="s">
        <v>92</v>
      </c>
      <c r="CL111" s="62" t="s">
        <v>92</v>
      </c>
      <c r="CM111" s="62" t="s">
        <v>92</v>
      </c>
      <c r="CN111" s="62" t="s">
        <v>92</v>
      </c>
      <c r="CO111" s="62" t="s">
        <v>92</v>
      </c>
      <c r="CP111" s="62" t="s">
        <v>92</v>
      </c>
      <c r="CQ111" s="62" t="s">
        <v>92</v>
      </c>
      <c r="CR111" s="62" t="s">
        <v>92</v>
      </c>
      <c r="CS111" s="62" t="s">
        <v>92</v>
      </c>
      <c r="CT111" s="62" t="s">
        <v>92</v>
      </c>
      <c r="CU111" s="62" t="s">
        <v>92</v>
      </c>
      <c r="CV111" s="62" t="s">
        <v>92</v>
      </c>
      <c r="CW111" s="62" t="s">
        <v>92</v>
      </c>
      <c r="CX111" s="62" t="s">
        <v>92</v>
      </c>
      <c r="CY111" s="62" t="s">
        <v>92</v>
      </c>
      <c r="CZ111" s="62" t="s">
        <v>92</v>
      </c>
      <c r="DA111" s="62" t="s">
        <v>92</v>
      </c>
      <c r="DB111" s="62" t="s">
        <v>92</v>
      </c>
      <c r="DC111" s="62" t="s">
        <v>92</v>
      </c>
      <c r="DD111" s="62" t="s">
        <v>92</v>
      </c>
      <c r="DE111" s="62" t="s">
        <v>92</v>
      </c>
      <c r="DF111" s="62" t="s">
        <v>92</v>
      </c>
      <c r="DG111" s="62" t="s">
        <v>92</v>
      </c>
      <c r="DH111" s="62" t="s">
        <v>92</v>
      </c>
      <c r="DI111" s="62" t="s">
        <v>92</v>
      </c>
    </row>
    <row r="112" spans="2:113" ht="14.25" customHeight="1" x14ac:dyDescent="0.2">
      <c r="B112" s="71" t="s">
        <v>396</v>
      </c>
      <c r="C112" s="72" t="s">
        <v>151</v>
      </c>
      <c r="D112" s="73" t="str">
        <f t="shared" si="14"/>
        <v xml:space="preserve">8713107 8713108                                                                         </v>
      </c>
      <c r="E112" s="80">
        <v>7682.21</v>
      </c>
      <c r="F112" s="80"/>
      <c r="G112" s="80"/>
      <c r="H112" s="70"/>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1">
        <f t="shared" si="8"/>
        <v>7682.21</v>
      </c>
      <c r="Y112" s="240"/>
      <c r="AD112" s="74">
        <v>1000</v>
      </c>
      <c r="AE112" s="74">
        <v>1006</v>
      </c>
      <c r="AF112" s="70" t="e">
        <f>+SUMIFS(#REF!,#REF!,$AE112)</f>
        <v>#REF!</v>
      </c>
      <c r="AG112" s="70" t="e">
        <f t="shared" si="9"/>
        <v>#REF!</v>
      </c>
      <c r="AI112" s="70" t="e">
        <f>SUMIFS(#REF!,#REF!,$AE112)</f>
        <v>#REF!</v>
      </c>
      <c r="AJ112" s="70" t="e">
        <f t="shared" si="10"/>
        <v>#REF!</v>
      </c>
      <c r="AM112" s="62">
        <v>8713107</v>
      </c>
      <c r="AN112" s="62">
        <v>8713108</v>
      </c>
      <c r="AO112" s="62" t="s">
        <v>92</v>
      </c>
      <c r="AP112" s="62" t="s">
        <v>92</v>
      </c>
      <c r="AQ112" s="62" t="s">
        <v>92</v>
      </c>
      <c r="AR112" s="62" t="s">
        <v>92</v>
      </c>
      <c r="AS112" s="62" t="s">
        <v>92</v>
      </c>
      <c r="AT112" s="62" t="s">
        <v>92</v>
      </c>
      <c r="AU112" s="62" t="s">
        <v>92</v>
      </c>
      <c r="AV112" s="62" t="s">
        <v>92</v>
      </c>
      <c r="AW112" s="62" t="s">
        <v>92</v>
      </c>
      <c r="AX112" s="62" t="s">
        <v>92</v>
      </c>
      <c r="AY112" s="62" t="s">
        <v>92</v>
      </c>
      <c r="AZ112" s="62" t="s">
        <v>92</v>
      </c>
      <c r="BA112" s="62" t="s">
        <v>92</v>
      </c>
      <c r="BB112" s="62" t="s">
        <v>92</v>
      </c>
      <c r="BC112" s="62" t="s">
        <v>92</v>
      </c>
      <c r="BD112" s="62" t="s">
        <v>92</v>
      </c>
      <c r="BE112" s="62" t="s">
        <v>92</v>
      </c>
      <c r="BF112" s="62" t="s">
        <v>92</v>
      </c>
      <c r="BG112" s="62" t="s">
        <v>92</v>
      </c>
      <c r="BH112" s="62" t="s">
        <v>92</v>
      </c>
      <c r="BI112" s="62" t="s">
        <v>92</v>
      </c>
      <c r="BJ112" s="62" t="s">
        <v>92</v>
      </c>
      <c r="BK112" s="62" t="s">
        <v>92</v>
      </c>
      <c r="BL112" s="62" t="s">
        <v>92</v>
      </c>
      <c r="BM112" s="62" t="s">
        <v>92</v>
      </c>
      <c r="BN112" s="62" t="s">
        <v>92</v>
      </c>
      <c r="BO112" s="62" t="s">
        <v>92</v>
      </c>
      <c r="BP112" s="62" t="s">
        <v>92</v>
      </c>
      <c r="BQ112" s="62" t="s">
        <v>92</v>
      </c>
      <c r="BR112" s="62" t="s">
        <v>92</v>
      </c>
      <c r="BS112" s="62" t="s">
        <v>92</v>
      </c>
      <c r="BT112" s="62" t="s">
        <v>92</v>
      </c>
      <c r="BU112" s="62" t="s">
        <v>92</v>
      </c>
      <c r="BV112" s="62" t="s">
        <v>92</v>
      </c>
      <c r="BW112" s="62" t="s">
        <v>92</v>
      </c>
      <c r="BX112" s="62" t="s">
        <v>92</v>
      </c>
      <c r="BY112" s="62" t="s">
        <v>92</v>
      </c>
      <c r="BZ112" s="62" t="s">
        <v>92</v>
      </c>
      <c r="CA112" s="62" t="s">
        <v>92</v>
      </c>
      <c r="CB112" s="62" t="s">
        <v>92</v>
      </c>
      <c r="CC112" s="62" t="s">
        <v>92</v>
      </c>
      <c r="CD112" s="62" t="s">
        <v>92</v>
      </c>
      <c r="CE112" s="62" t="s">
        <v>92</v>
      </c>
      <c r="CF112" s="62" t="s">
        <v>92</v>
      </c>
      <c r="CG112" s="62" t="s">
        <v>92</v>
      </c>
      <c r="CH112" s="62" t="s">
        <v>92</v>
      </c>
      <c r="CI112" s="62" t="s">
        <v>92</v>
      </c>
      <c r="CJ112" s="62" t="s">
        <v>92</v>
      </c>
      <c r="CK112" s="62" t="s">
        <v>92</v>
      </c>
      <c r="CL112" s="62" t="s">
        <v>92</v>
      </c>
      <c r="CM112" s="62" t="s">
        <v>92</v>
      </c>
      <c r="CN112" s="62" t="s">
        <v>92</v>
      </c>
      <c r="CO112" s="62" t="s">
        <v>92</v>
      </c>
      <c r="CP112" s="62" t="s">
        <v>92</v>
      </c>
      <c r="CQ112" s="62" t="s">
        <v>92</v>
      </c>
      <c r="CR112" s="62" t="s">
        <v>92</v>
      </c>
      <c r="CS112" s="62" t="s">
        <v>92</v>
      </c>
      <c r="CT112" s="62" t="s">
        <v>92</v>
      </c>
      <c r="CU112" s="62" t="s">
        <v>92</v>
      </c>
      <c r="CV112" s="62" t="s">
        <v>92</v>
      </c>
      <c r="CW112" s="62" t="s">
        <v>92</v>
      </c>
      <c r="CX112" s="62" t="s">
        <v>92</v>
      </c>
      <c r="CY112" s="62" t="s">
        <v>92</v>
      </c>
      <c r="CZ112" s="62" t="s">
        <v>92</v>
      </c>
      <c r="DA112" s="62" t="s">
        <v>92</v>
      </c>
      <c r="DB112" s="62" t="s">
        <v>92</v>
      </c>
      <c r="DC112" s="62" t="s">
        <v>92</v>
      </c>
      <c r="DD112" s="62" t="s">
        <v>92</v>
      </c>
      <c r="DE112" s="62" t="s">
        <v>92</v>
      </c>
      <c r="DF112" s="62" t="s">
        <v>92</v>
      </c>
      <c r="DG112" s="62" t="s">
        <v>92</v>
      </c>
      <c r="DH112" s="62" t="s">
        <v>92</v>
      </c>
      <c r="DI112" s="62" t="s">
        <v>92</v>
      </c>
    </row>
    <row r="113" spans="2:113" ht="14.25" customHeight="1" x14ac:dyDescent="0.2">
      <c r="B113" s="71" t="s">
        <v>397</v>
      </c>
      <c r="C113" s="71" t="s">
        <v>398</v>
      </c>
      <c r="D113" s="73" t="str">
        <f t="shared" si="14"/>
        <v xml:space="preserve">8713199                                                                          </v>
      </c>
      <c r="E113" s="80">
        <v>309.92</v>
      </c>
      <c r="F113" s="80"/>
      <c r="G113" s="80"/>
      <c r="H113" s="70"/>
      <c r="I113" s="80">
        <v>0</v>
      </c>
      <c r="J113" s="80">
        <v>0</v>
      </c>
      <c r="K113" s="80">
        <v>0</v>
      </c>
      <c r="L113" s="80">
        <v>0</v>
      </c>
      <c r="M113" s="80">
        <v>0</v>
      </c>
      <c r="N113" s="80">
        <v>0</v>
      </c>
      <c r="O113" s="80">
        <v>0</v>
      </c>
      <c r="P113" s="80">
        <v>0</v>
      </c>
      <c r="Q113" s="80">
        <v>0</v>
      </c>
      <c r="R113" s="80">
        <v>0</v>
      </c>
      <c r="S113" s="80">
        <v>0</v>
      </c>
      <c r="T113" s="80">
        <v>0</v>
      </c>
      <c r="U113" s="80">
        <v>0</v>
      </c>
      <c r="V113" s="80">
        <v>0</v>
      </c>
      <c r="W113" s="80">
        <v>0</v>
      </c>
      <c r="X113" s="81">
        <f t="shared" si="8"/>
        <v>309.92</v>
      </c>
      <c r="Y113" s="240"/>
      <c r="AD113" s="74">
        <v>1000</v>
      </c>
      <c r="AE113" s="74">
        <v>1007</v>
      </c>
      <c r="AF113" s="70" t="e">
        <f>+SUMIFS(#REF!,#REF!,$AE113)</f>
        <v>#REF!</v>
      </c>
      <c r="AG113" s="70" t="e">
        <f t="shared" si="9"/>
        <v>#REF!</v>
      </c>
      <c r="AI113" s="70" t="e">
        <f>SUMIFS(#REF!,#REF!,$AE113)</f>
        <v>#REF!</v>
      </c>
      <c r="AJ113" s="70" t="e">
        <f t="shared" si="10"/>
        <v>#REF!</v>
      </c>
      <c r="AM113" s="62">
        <v>8713199</v>
      </c>
      <c r="AN113" s="62" t="s">
        <v>92</v>
      </c>
      <c r="AO113" s="62" t="s">
        <v>92</v>
      </c>
      <c r="AP113" s="62" t="s">
        <v>92</v>
      </c>
      <c r="AQ113" s="62" t="s">
        <v>92</v>
      </c>
      <c r="AR113" s="62" t="s">
        <v>92</v>
      </c>
      <c r="AS113" s="62" t="s">
        <v>92</v>
      </c>
      <c r="AT113" s="62" t="s">
        <v>92</v>
      </c>
      <c r="AU113" s="62" t="s">
        <v>92</v>
      </c>
      <c r="AV113" s="62" t="s">
        <v>92</v>
      </c>
      <c r="AW113" s="62" t="s">
        <v>92</v>
      </c>
      <c r="AX113" s="62" t="s">
        <v>92</v>
      </c>
      <c r="AY113" s="62" t="s">
        <v>92</v>
      </c>
      <c r="AZ113" s="62" t="s">
        <v>92</v>
      </c>
      <c r="BA113" s="62" t="s">
        <v>92</v>
      </c>
      <c r="BB113" s="62" t="s">
        <v>92</v>
      </c>
      <c r="BC113" s="62" t="s">
        <v>92</v>
      </c>
      <c r="BD113" s="62" t="s">
        <v>92</v>
      </c>
      <c r="BE113" s="62" t="s">
        <v>92</v>
      </c>
      <c r="BF113" s="62" t="s">
        <v>92</v>
      </c>
      <c r="BG113" s="62" t="s">
        <v>92</v>
      </c>
      <c r="BH113" s="62" t="s">
        <v>92</v>
      </c>
      <c r="BI113" s="62" t="s">
        <v>92</v>
      </c>
      <c r="BJ113" s="62" t="s">
        <v>92</v>
      </c>
      <c r="BK113" s="62" t="s">
        <v>92</v>
      </c>
      <c r="BL113" s="62" t="s">
        <v>92</v>
      </c>
      <c r="BM113" s="62" t="s">
        <v>92</v>
      </c>
      <c r="BN113" s="62" t="s">
        <v>92</v>
      </c>
      <c r="BO113" s="62" t="s">
        <v>92</v>
      </c>
      <c r="BP113" s="62" t="s">
        <v>92</v>
      </c>
      <c r="BQ113" s="62" t="s">
        <v>92</v>
      </c>
      <c r="BR113" s="62" t="s">
        <v>92</v>
      </c>
      <c r="BS113" s="62" t="s">
        <v>92</v>
      </c>
      <c r="BT113" s="62" t="s">
        <v>92</v>
      </c>
      <c r="BU113" s="62" t="s">
        <v>92</v>
      </c>
      <c r="BV113" s="62" t="s">
        <v>92</v>
      </c>
      <c r="BW113" s="62" t="s">
        <v>92</v>
      </c>
      <c r="BX113" s="62" t="s">
        <v>92</v>
      </c>
      <c r="BY113" s="62" t="s">
        <v>92</v>
      </c>
      <c r="BZ113" s="62" t="s">
        <v>92</v>
      </c>
      <c r="CA113" s="62" t="s">
        <v>92</v>
      </c>
      <c r="CB113" s="62" t="s">
        <v>92</v>
      </c>
      <c r="CC113" s="62" t="s">
        <v>92</v>
      </c>
      <c r="CD113" s="62" t="s">
        <v>92</v>
      </c>
      <c r="CE113" s="62" t="s">
        <v>92</v>
      </c>
      <c r="CF113" s="62" t="s">
        <v>92</v>
      </c>
      <c r="CG113" s="62" t="s">
        <v>92</v>
      </c>
      <c r="CH113" s="62" t="s">
        <v>92</v>
      </c>
      <c r="CI113" s="62" t="s">
        <v>92</v>
      </c>
      <c r="CJ113" s="62" t="s">
        <v>92</v>
      </c>
      <c r="CK113" s="62" t="s">
        <v>92</v>
      </c>
      <c r="CL113" s="62" t="s">
        <v>92</v>
      </c>
      <c r="CM113" s="62" t="s">
        <v>92</v>
      </c>
      <c r="CN113" s="62" t="s">
        <v>92</v>
      </c>
      <c r="CO113" s="62" t="s">
        <v>92</v>
      </c>
      <c r="CP113" s="62" t="s">
        <v>92</v>
      </c>
      <c r="CQ113" s="62" t="s">
        <v>92</v>
      </c>
      <c r="CR113" s="62" t="s">
        <v>92</v>
      </c>
      <c r="CS113" s="62" t="s">
        <v>92</v>
      </c>
      <c r="CT113" s="62" t="s">
        <v>92</v>
      </c>
      <c r="CU113" s="62" t="s">
        <v>92</v>
      </c>
      <c r="CV113" s="62" t="s">
        <v>92</v>
      </c>
      <c r="CW113" s="62" t="s">
        <v>92</v>
      </c>
      <c r="CX113" s="62" t="s">
        <v>92</v>
      </c>
      <c r="CY113" s="62" t="s">
        <v>92</v>
      </c>
      <c r="CZ113" s="62" t="s">
        <v>92</v>
      </c>
      <c r="DA113" s="62" t="s">
        <v>92</v>
      </c>
      <c r="DB113" s="62" t="s">
        <v>92</v>
      </c>
      <c r="DC113" s="62" t="s">
        <v>92</v>
      </c>
      <c r="DD113" s="62" t="s">
        <v>92</v>
      </c>
      <c r="DE113" s="62" t="s">
        <v>92</v>
      </c>
      <c r="DF113" s="62" t="s">
        <v>92</v>
      </c>
      <c r="DG113" s="62" t="s">
        <v>92</v>
      </c>
      <c r="DH113" s="62" t="s">
        <v>92</v>
      </c>
      <c r="DI113" s="62" t="s">
        <v>92</v>
      </c>
    </row>
    <row r="114" spans="2:113" x14ac:dyDescent="0.2">
      <c r="B114" s="63" t="s">
        <v>107</v>
      </c>
      <c r="C114" s="64" t="s">
        <v>399</v>
      </c>
      <c r="D114" s="78"/>
      <c r="E114" s="82">
        <v>0</v>
      </c>
      <c r="F114" s="82"/>
      <c r="G114" s="82"/>
      <c r="H114" s="82"/>
      <c r="I114" s="82">
        <v>0</v>
      </c>
      <c r="J114" s="82">
        <v>0</v>
      </c>
      <c r="K114" s="82">
        <v>0</v>
      </c>
      <c r="L114" s="82">
        <v>0</v>
      </c>
      <c r="M114" s="82">
        <v>0</v>
      </c>
      <c r="N114" s="82">
        <v>0</v>
      </c>
      <c r="O114" s="82">
        <v>0</v>
      </c>
      <c r="P114" s="82">
        <v>0</v>
      </c>
      <c r="Q114" s="82">
        <v>0</v>
      </c>
      <c r="R114" s="82">
        <v>0</v>
      </c>
      <c r="S114" s="82">
        <v>0</v>
      </c>
      <c r="T114" s="82">
        <v>0</v>
      </c>
      <c r="U114" s="82">
        <v>0</v>
      </c>
      <c r="V114" s="82">
        <v>0</v>
      </c>
      <c r="W114" s="82">
        <v>0</v>
      </c>
      <c r="X114" s="83">
        <f t="shared" si="8"/>
        <v>0</v>
      </c>
      <c r="Y114" s="240"/>
      <c r="AD114" s="69">
        <v>1100</v>
      </c>
      <c r="AE114" s="69">
        <v>1100</v>
      </c>
      <c r="AF114" s="70" t="e">
        <f>+SUMIFS(#REF!,#REF!,$AE114)</f>
        <v>#REF!</v>
      </c>
      <c r="AG114" s="70" t="e">
        <f t="shared" si="9"/>
        <v>#REF!</v>
      </c>
      <c r="AI114" s="70" t="e">
        <f>SUMIFS(#REF!,#REF!,$AE114)</f>
        <v>#REF!</v>
      </c>
      <c r="AJ114" s="70" t="e">
        <f t="shared" si="10"/>
        <v>#REF!</v>
      </c>
      <c r="AM114" s="62" t="s">
        <v>92</v>
      </c>
      <c r="AN114" s="62" t="s">
        <v>92</v>
      </c>
      <c r="AO114" s="62" t="s">
        <v>92</v>
      </c>
      <c r="AP114" s="62" t="s">
        <v>92</v>
      </c>
      <c r="AQ114" s="62" t="s">
        <v>92</v>
      </c>
      <c r="AR114" s="62" t="s">
        <v>92</v>
      </c>
      <c r="AS114" s="62" t="s">
        <v>92</v>
      </c>
      <c r="AT114" s="62" t="s">
        <v>92</v>
      </c>
      <c r="AU114" s="62" t="s">
        <v>92</v>
      </c>
      <c r="AV114" s="62" t="s">
        <v>92</v>
      </c>
      <c r="AW114" s="62" t="s">
        <v>92</v>
      </c>
      <c r="AX114" s="62" t="s">
        <v>92</v>
      </c>
      <c r="AY114" s="62" t="s">
        <v>92</v>
      </c>
      <c r="AZ114" s="62" t="s">
        <v>92</v>
      </c>
      <c r="BA114" s="62" t="s">
        <v>92</v>
      </c>
      <c r="BB114" s="62" t="s">
        <v>92</v>
      </c>
      <c r="BC114" s="62" t="s">
        <v>92</v>
      </c>
      <c r="BD114" s="62" t="s">
        <v>92</v>
      </c>
      <c r="BE114" s="62" t="s">
        <v>92</v>
      </c>
      <c r="BF114" s="62" t="s">
        <v>92</v>
      </c>
      <c r="BG114" s="62" t="s">
        <v>92</v>
      </c>
      <c r="BH114" s="62" t="s">
        <v>92</v>
      </c>
      <c r="BI114" s="62" t="s">
        <v>92</v>
      </c>
      <c r="BJ114" s="62" t="s">
        <v>92</v>
      </c>
      <c r="BK114" s="62" t="s">
        <v>92</v>
      </c>
      <c r="BL114" s="62" t="s">
        <v>92</v>
      </c>
      <c r="BM114" s="62" t="s">
        <v>92</v>
      </c>
      <c r="BN114" s="62" t="s">
        <v>92</v>
      </c>
      <c r="BO114" s="62" t="s">
        <v>92</v>
      </c>
      <c r="BP114" s="62" t="s">
        <v>92</v>
      </c>
      <c r="BQ114" s="62" t="s">
        <v>92</v>
      </c>
      <c r="BR114" s="62" t="s">
        <v>92</v>
      </c>
      <c r="BS114" s="62" t="s">
        <v>92</v>
      </c>
      <c r="BT114" s="62" t="s">
        <v>92</v>
      </c>
      <c r="BU114" s="62" t="s">
        <v>92</v>
      </c>
      <c r="BV114" s="62" t="s">
        <v>92</v>
      </c>
      <c r="BW114" s="62" t="s">
        <v>92</v>
      </c>
      <c r="BX114" s="62" t="s">
        <v>92</v>
      </c>
      <c r="BY114" s="62" t="s">
        <v>92</v>
      </c>
      <c r="BZ114" s="62" t="s">
        <v>92</v>
      </c>
      <c r="CA114" s="62" t="s">
        <v>92</v>
      </c>
      <c r="CB114" s="62" t="s">
        <v>92</v>
      </c>
      <c r="CC114" s="62" t="s">
        <v>92</v>
      </c>
      <c r="CD114" s="62" t="s">
        <v>92</v>
      </c>
      <c r="CE114" s="62" t="s">
        <v>92</v>
      </c>
      <c r="CF114" s="62" t="s">
        <v>92</v>
      </c>
      <c r="CG114" s="62" t="s">
        <v>92</v>
      </c>
      <c r="CH114" s="62" t="s">
        <v>92</v>
      </c>
      <c r="CI114" s="62" t="s">
        <v>92</v>
      </c>
      <c r="CJ114" s="62" t="s">
        <v>92</v>
      </c>
      <c r="CK114" s="62" t="s">
        <v>92</v>
      </c>
      <c r="CL114" s="62" t="s">
        <v>92</v>
      </c>
      <c r="CM114" s="62" t="s">
        <v>92</v>
      </c>
      <c r="CN114" s="62" t="s">
        <v>92</v>
      </c>
      <c r="CO114" s="62" t="s">
        <v>92</v>
      </c>
      <c r="CP114" s="62" t="s">
        <v>92</v>
      </c>
      <c r="CQ114" s="62" t="s">
        <v>92</v>
      </c>
      <c r="CR114" s="62" t="s">
        <v>92</v>
      </c>
      <c r="CS114" s="62" t="s">
        <v>92</v>
      </c>
      <c r="CT114" s="62" t="s">
        <v>92</v>
      </c>
      <c r="CU114" s="62" t="s">
        <v>92</v>
      </c>
      <c r="CV114" s="62" t="s">
        <v>92</v>
      </c>
      <c r="CW114" s="62" t="s">
        <v>92</v>
      </c>
      <c r="CX114" s="62" t="s">
        <v>92</v>
      </c>
      <c r="CY114" s="62" t="s">
        <v>92</v>
      </c>
      <c r="CZ114" s="62" t="s">
        <v>92</v>
      </c>
      <c r="DA114" s="62" t="s">
        <v>92</v>
      </c>
      <c r="DB114" s="62" t="s">
        <v>92</v>
      </c>
      <c r="DC114" s="62" t="s">
        <v>92</v>
      </c>
      <c r="DD114" s="62" t="s">
        <v>92</v>
      </c>
      <c r="DE114" s="62" t="s">
        <v>92</v>
      </c>
      <c r="DF114" s="62" t="s">
        <v>92</v>
      </c>
      <c r="DG114" s="62" t="s">
        <v>92</v>
      </c>
      <c r="DH114" s="62" t="s">
        <v>92</v>
      </c>
      <c r="DI114" s="62" t="s">
        <v>92</v>
      </c>
    </row>
    <row r="115" spans="2:113" x14ac:dyDescent="0.2">
      <c r="B115" s="71" t="s">
        <v>400</v>
      </c>
      <c r="C115" s="72" t="s">
        <v>141</v>
      </c>
      <c r="D115" s="73" t="str">
        <f t="shared" ref="D115:D119" si="15">+AM115&amp;" "&amp;AN115&amp;" "&amp;AO115&amp;" "&amp;AP115&amp;" "&amp;AQ115&amp;" "&amp;AR115&amp;" "&amp;AS115&amp;" "&amp;AT115&amp;" "&amp;AU115&amp;" "&amp;AV115&amp;" "&amp;AW115&amp;" "&amp;AX115&amp;" "&amp;AY115&amp;" "&amp;AZ115&amp;" "&amp;BA115&amp;" "&amp;BB115&amp;" "&amp;BC115&amp;" "&amp;BD115&amp;" "&amp;BE115&amp;" "&amp;BF115&amp;" "&amp;BG115&amp;" "&amp;BH115&amp;" "&amp;BI115&amp;" "&amp;BJ115&amp;" "&amp;BK115&amp;" "&amp;BL115&amp;" "&amp;BM115&amp;" "&amp;BN115&amp;" "&amp;BO115&amp;" "&amp;BP115&amp;" "&amp;BQ115&amp;" "&amp;BR115&amp;" "&amp;BS115&amp;" "&amp;BT115&amp;" "&amp;BU115&amp;" "&amp;BV115&amp;" "&amp;BW115&amp;" "&amp;BX115&amp;" "&amp;BY115&amp;" "&amp;BZ115&amp;" "&amp;CA115&amp;" "&amp;CB115&amp;" "&amp;CC115&amp;" "&amp;CD115&amp;" "&amp;CE115&amp;" "&amp;CF115&amp;" "&amp;CG115&amp;" "&amp;CH115&amp;" "&amp;CI115&amp;" "&amp;CJ115&amp;" "&amp;CK115&amp;" "&amp;CL115&amp;" "&amp;CM115&amp;" "&amp;CN115&amp;" "&amp;CO115&amp;" "&amp;CP115&amp;" "&amp;CQ115&amp;" "&amp;CR115&amp;" "&amp;CS115&amp;" "&amp;CT115&amp;" "&amp;CU115&amp;" "&amp;CV115&amp;" "&amp;CW115&amp;" "&amp;CX115&amp;" "&amp;CY115&amp;" "&amp;CZ115&amp;" "&amp;DA115&amp;" "&amp;DB115&amp;" "&amp;DC115&amp;" "&amp;DD115&amp;" "&amp;DE115&amp;" "&amp;DF115&amp;" "&amp;DG115&amp;" "&amp;DH115&amp;" "&amp;DI115</f>
        <v xml:space="preserve">8712002                                                                          </v>
      </c>
      <c r="E115" s="80">
        <v>749.44</v>
      </c>
      <c r="F115" s="80"/>
      <c r="G115" s="80"/>
      <c r="H115" s="70"/>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1">
        <f t="shared" si="8"/>
        <v>749.44</v>
      </c>
      <c r="Y115" s="240"/>
      <c r="AD115" s="74">
        <v>1100</v>
      </c>
      <c r="AE115" s="74">
        <v>1101</v>
      </c>
      <c r="AF115" s="70" t="e">
        <f>+SUMIFS(#REF!,#REF!,$AE115)</f>
        <v>#REF!</v>
      </c>
      <c r="AG115" s="70" t="e">
        <f t="shared" si="9"/>
        <v>#REF!</v>
      </c>
      <c r="AI115" s="70" t="e">
        <f>SUMIFS(#REF!,#REF!,$AE115)</f>
        <v>#REF!</v>
      </c>
      <c r="AJ115" s="70" t="e">
        <f t="shared" si="10"/>
        <v>#REF!</v>
      </c>
      <c r="AM115" s="62">
        <v>8712002</v>
      </c>
      <c r="AN115" s="62" t="s">
        <v>92</v>
      </c>
      <c r="AO115" s="62" t="s">
        <v>92</v>
      </c>
      <c r="AP115" s="62" t="s">
        <v>92</v>
      </c>
      <c r="AQ115" s="62" t="s">
        <v>92</v>
      </c>
      <c r="AR115" s="62" t="s">
        <v>92</v>
      </c>
      <c r="AS115" s="62" t="s">
        <v>92</v>
      </c>
      <c r="AT115" s="62" t="s">
        <v>92</v>
      </c>
      <c r="AU115" s="62" t="s">
        <v>92</v>
      </c>
      <c r="AV115" s="62" t="s">
        <v>92</v>
      </c>
      <c r="AW115" s="62" t="s">
        <v>92</v>
      </c>
      <c r="AX115" s="62" t="s">
        <v>92</v>
      </c>
      <c r="AY115" s="62" t="s">
        <v>92</v>
      </c>
      <c r="AZ115" s="62" t="s">
        <v>92</v>
      </c>
      <c r="BA115" s="62" t="s">
        <v>92</v>
      </c>
      <c r="BB115" s="62" t="s">
        <v>92</v>
      </c>
      <c r="BC115" s="62" t="s">
        <v>92</v>
      </c>
      <c r="BD115" s="62" t="s">
        <v>92</v>
      </c>
      <c r="BE115" s="62" t="s">
        <v>92</v>
      </c>
      <c r="BF115" s="62" t="s">
        <v>92</v>
      </c>
      <c r="BG115" s="62" t="s">
        <v>92</v>
      </c>
      <c r="BH115" s="62" t="s">
        <v>92</v>
      </c>
      <c r="BI115" s="62" t="s">
        <v>92</v>
      </c>
      <c r="BJ115" s="62" t="s">
        <v>92</v>
      </c>
      <c r="BK115" s="62" t="s">
        <v>92</v>
      </c>
      <c r="BL115" s="62" t="s">
        <v>92</v>
      </c>
      <c r="BM115" s="62" t="s">
        <v>92</v>
      </c>
      <c r="BN115" s="62" t="s">
        <v>92</v>
      </c>
      <c r="BO115" s="62" t="s">
        <v>92</v>
      </c>
      <c r="BP115" s="62" t="s">
        <v>92</v>
      </c>
      <c r="BQ115" s="62" t="s">
        <v>92</v>
      </c>
      <c r="BR115" s="62" t="s">
        <v>92</v>
      </c>
      <c r="BS115" s="62" t="s">
        <v>92</v>
      </c>
      <c r="BT115" s="62" t="s">
        <v>92</v>
      </c>
      <c r="BU115" s="62" t="s">
        <v>92</v>
      </c>
      <c r="BV115" s="62" t="s">
        <v>92</v>
      </c>
      <c r="BW115" s="62" t="s">
        <v>92</v>
      </c>
      <c r="BX115" s="62" t="s">
        <v>92</v>
      </c>
      <c r="BY115" s="62" t="s">
        <v>92</v>
      </c>
      <c r="BZ115" s="62" t="s">
        <v>92</v>
      </c>
      <c r="CA115" s="62" t="s">
        <v>92</v>
      </c>
      <c r="CB115" s="62" t="s">
        <v>92</v>
      </c>
      <c r="CC115" s="62" t="s">
        <v>92</v>
      </c>
      <c r="CD115" s="62" t="s">
        <v>92</v>
      </c>
      <c r="CE115" s="62" t="s">
        <v>92</v>
      </c>
      <c r="CF115" s="62" t="s">
        <v>92</v>
      </c>
      <c r="CG115" s="62" t="s">
        <v>92</v>
      </c>
      <c r="CH115" s="62" t="s">
        <v>92</v>
      </c>
      <c r="CI115" s="62" t="s">
        <v>92</v>
      </c>
      <c r="CJ115" s="62" t="s">
        <v>92</v>
      </c>
      <c r="CK115" s="62" t="s">
        <v>92</v>
      </c>
      <c r="CL115" s="62" t="s">
        <v>92</v>
      </c>
      <c r="CM115" s="62" t="s">
        <v>92</v>
      </c>
      <c r="CN115" s="62" t="s">
        <v>92</v>
      </c>
      <c r="CO115" s="62" t="s">
        <v>92</v>
      </c>
      <c r="CP115" s="62" t="s">
        <v>92</v>
      </c>
      <c r="CQ115" s="62" t="s">
        <v>92</v>
      </c>
      <c r="CR115" s="62" t="s">
        <v>92</v>
      </c>
      <c r="CS115" s="62" t="s">
        <v>92</v>
      </c>
      <c r="CT115" s="62" t="s">
        <v>92</v>
      </c>
      <c r="CU115" s="62" t="s">
        <v>92</v>
      </c>
      <c r="CV115" s="62" t="s">
        <v>92</v>
      </c>
      <c r="CW115" s="62" t="s">
        <v>92</v>
      </c>
      <c r="CX115" s="62" t="s">
        <v>92</v>
      </c>
      <c r="CY115" s="62" t="s">
        <v>92</v>
      </c>
      <c r="CZ115" s="62" t="s">
        <v>92</v>
      </c>
      <c r="DA115" s="62" t="s">
        <v>92</v>
      </c>
      <c r="DB115" s="62" t="s">
        <v>92</v>
      </c>
      <c r="DC115" s="62" t="s">
        <v>92</v>
      </c>
      <c r="DD115" s="62" t="s">
        <v>92</v>
      </c>
      <c r="DE115" s="62" t="s">
        <v>92</v>
      </c>
      <c r="DF115" s="62" t="s">
        <v>92</v>
      </c>
      <c r="DG115" s="62" t="s">
        <v>92</v>
      </c>
      <c r="DH115" s="62" t="s">
        <v>92</v>
      </c>
      <c r="DI115" s="62" t="s">
        <v>92</v>
      </c>
    </row>
    <row r="116" spans="2:113" x14ac:dyDescent="0.2">
      <c r="B116" s="71" t="s">
        <v>401</v>
      </c>
      <c r="C116" s="72" t="s">
        <v>91</v>
      </c>
      <c r="D116" s="73" t="str">
        <f t="shared" si="15"/>
        <v xml:space="preserve">8910001                                                                          </v>
      </c>
      <c r="E116" s="80">
        <v>20791.53</v>
      </c>
      <c r="F116" s="80"/>
      <c r="G116" s="80"/>
      <c r="H116" s="70"/>
      <c r="I116" s="80">
        <v>0</v>
      </c>
      <c r="J116" s="80">
        <v>0</v>
      </c>
      <c r="K116" s="80">
        <v>0</v>
      </c>
      <c r="L116" s="80">
        <v>0</v>
      </c>
      <c r="M116" s="80">
        <v>0</v>
      </c>
      <c r="N116" s="80">
        <v>0</v>
      </c>
      <c r="O116" s="80">
        <v>0</v>
      </c>
      <c r="P116" s="80">
        <v>0</v>
      </c>
      <c r="Q116" s="80">
        <v>0</v>
      </c>
      <c r="R116" s="80">
        <v>0</v>
      </c>
      <c r="S116" s="80">
        <v>0</v>
      </c>
      <c r="T116" s="80">
        <v>0</v>
      </c>
      <c r="U116" s="80">
        <v>0</v>
      </c>
      <c r="V116" s="80">
        <v>0</v>
      </c>
      <c r="W116" s="80">
        <v>0</v>
      </c>
      <c r="X116" s="81">
        <f t="shared" si="8"/>
        <v>20791.53</v>
      </c>
      <c r="Y116" s="240"/>
      <c r="AD116" s="74">
        <v>1100</v>
      </c>
      <c r="AE116" s="74">
        <v>1102</v>
      </c>
      <c r="AF116" s="70" t="e">
        <f>+SUMIFS(#REF!,#REF!,$AE116)</f>
        <v>#REF!</v>
      </c>
      <c r="AG116" s="70" t="e">
        <f t="shared" si="9"/>
        <v>#REF!</v>
      </c>
      <c r="AI116" s="70" t="e">
        <f>SUMIFS(#REF!,#REF!,$AE116)</f>
        <v>#REF!</v>
      </c>
      <c r="AJ116" s="70" t="e">
        <f t="shared" si="10"/>
        <v>#REF!</v>
      </c>
      <c r="AM116" s="62">
        <v>8910001</v>
      </c>
      <c r="AN116" s="62" t="s">
        <v>92</v>
      </c>
      <c r="AO116" s="62" t="s">
        <v>92</v>
      </c>
      <c r="AP116" s="62" t="s">
        <v>92</v>
      </c>
      <c r="AQ116" s="62" t="s">
        <v>92</v>
      </c>
      <c r="AR116" s="62" t="s">
        <v>92</v>
      </c>
      <c r="AS116" s="62" t="s">
        <v>92</v>
      </c>
      <c r="AT116" s="62" t="s">
        <v>92</v>
      </c>
      <c r="AU116" s="62" t="s">
        <v>92</v>
      </c>
      <c r="AV116" s="62" t="s">
        <v>92</v>
      </c>
      <c r="AW116" s="62" t="s">
        <v>92</v>
      </c>
      <c r="AX116" s="62" t="s">
        <v>92</v>
      </c>
      <c r="AY116" s="62" t="s">
        <v>92</v>
      </c>
      <c r="AZ116" s="62" t="s">
        <v>92</v>
      </c>
      <c r="BA116" s="62" t="s">
        <v>92</v>
      </c>
      <c r="BB116" s="62" t="s">
        <v>92</v>
      </c>
      <c r="BC116" s="62" t="s">
        <v>92</v>
      </c>
      <c r="BD116" s="62" t="s">
        <v>92</v>
      </c>
      <c r="BE116" s="62" t="s">
        <v>92</v>
      </c>
      <c r="BF116" s="62" t="s">
        <v>92</v>
      </c>
      <c r="BG116" s="62" t="s">
        <v>92</v>
      </c>
      <c r="BH116" s="62" t="s">
        <v>92</v>
      </c>
      <c r="BI116" s="62" t="s">
        <v>92</v>
      </c>
      <c r="BJ116" s="62" t="s">
        <v>92</v>
      </c>
      <c r="BK116" s="62" t="s">
        <v>92</v>
      </c>
      <c r="BL116" s="62" t="s">
        <v>92</v>
      </c>
      <c r="BM116" s="62" t="s">
        <v>92</v>
      </c>
      <c r="BN116" s="62" t="s">
        <v>92</v>
      </c>
      <c r="BO116" s="62" t="s">
        <v>92</v>
      </c>
      <c r="BP116" s="62" t="s">
        <v>92</v>
      </c>
      <c r="BQ116" s="62" t="s">
        <v>92</v>
      </c>
      <c r="BR116" s="62" t="s">
        <v>92</v>
      </c>
      <c r="BS116" s="62" t="s">
        <v>92</v>
      </c>
      <c r="BT116" s="62" t="s">
        <v>92</v>
      </c>
      <c r="BU116" s="62" t="s">
        <v>92</v>
      </c>
      <c r="BV116" s="62" t="s">
        <v>92</v>
      </c>
      <c r="BW116" s="62" t="s">
        <v>92</v>
      </c>
      <c r="BX116" s="62" t="s">
        <v>92</v>
      </c>
      <c r="BY116" s="62" t="s">
        <v>92</v>
      </c>
      <c r="BZ116" s="62" t="s">
        <v>92</v>
      </c>
      <c r="CA116" s="62" t="s">
        <v>92</v>
      </c>
      <c r="CB116" s="62" t="s">
        <v>92</v>
      </c>
      <c r="CC116" s="62" t="s">
        <v>92</v>
      </c>
      <c r="CD116" s="62" t="s">
        <v>92</v>
      </c>
      <c r="CE116" s="62" t="s">
        <v>92</v>
      </c>
      <c r="CF116" s="62" t="s">
        <v>92</v>
      </c>
      <c r="CG116" s="62" t="s">
        <v>92</v>
      </c>
      <c r="CH116" s="62" t="s">
        <v>92</v>
      </c>
      <c r="CI116" s="62" t="s">
        <v>92</v>
      </c>
      <c r="CJ116" s="62" t="s">
        <v>92</v>
      </c>
      <c r="CK116" s="62" t="s">
        <v>92</v>
      </c>
      <c r="CL116" s="62" t="s">
        <v>92</v>
      </c>
      <c r="CM116" s="62" t="s">
        <v>92</v>
      </c>
      <c r="CN116" s="62" t="s">
        <v>92</v>
      </c>
      <c r="CO116" s="62" t="s">
        <v>92</v>
      </c>
      <c r="CP116" s="62" t="s">
        <v>92</v>
      </c>
      <c r="CQ116" s="62" t="s">
        <v>92</v>
      </c>
      <c r="CR116" s="62" t="s">
        <v>92</v>
      </c>
      <c r="CS116" s="62" t="s">
        <v>92</v>
      </c>
      <c r="CT116" s="62" t="s">
        <v>92</v>
      </c>
      <c r="CU116" s="62" t="s">
        <v>92</v>
      </c>
      <c r="CV116" s="62" t="s">
        <v>92</v>
      </c>
      <c r="CW116" s="62" t="s">
        <v>92</v>
      </c>
      <c r="CX116" s="62" t="s">
        <v>92</v>
      </c>
      <c r="CY116" s="62" t="s">
        <v>92</v>
      </c>
      <c r="CZ116" s="62" t="s">
        <v>92</v>
      </c>
      <c r="DA116" s="62" t="s">
        <v>92</v>
      </c>
      <c r="DB116" s="62" t="s">
        <v>92</v>
      </c>
      <c r="DC116" s="62" t="s">
        <v>92</v>
      </c>
      <c r="DD116" s="62" t="s">
        <v>92</v>
      </c>
      <c r="DE116" s="62" t="s">
        <v>92</v>
      </c>
      <c r="DF116" s="62" t="s">
        <v>92</v>
      </c>
      <c r="DG116" s="62" t="s">
        <v>92</v>
      </c>
      <c r="DH116" s="62" t="s">
        <v>92</v>
      </c>
      <c r="DI116" s="62" t="s">
        <v>92</v>
      </c>
    </row>
    <row r="117" spans="2:113" x14ac:dyDescent="0.2">
      <c r="B117" s="71" t="s">
        <v>402</v>
      </c>
      <c r="C117" s="72" t="s">
        <v>403</v>
      </c>
      <c r="D117" s="73" t="str">
        <f t="shared" si="15"/>
        <v xml:space="preserve">                                                                          </v>
      </c>
      <c r="E117" s="80">
        <v>0</v>
      </c>
      <c r="F117" s="80"/>
      <c r="G117" s="80"/>
      <c r="H117" s="70"/>
      <c r="I117" s="80">
        <v>0</v>
      </c>
      <c r="J117" s="80">
        <v>0</v>
      </c>
      <c r="K117" s="80">
        <v>0</v>
      </c>
      <c r="L117" s="80">
        <v>0</v>
      </c>
      <c r="M117" s="80">
        <v>0</v>
      </c>
      <c r="N117" s="80">
        <v>0</v>
      </c>
      <c r="O117" s="80">
        <v>0</v>
      </c>
      <c r="P117" s="80">
        <v>0</v>
      </c>
      <c r="Q117" s="80">
        <v>0</v>
      </c>
      <c r="R117" s="80">
        <v>0</v>
      </c>
      <c r="S117" s="80">
        <v>0</v>
      </c>
      <c r="T117" s="80">
        <v>0</v>
      </c>
      <c r="U117" s="80">
        <v>0</v>
      </c>
      <c r="V117" s="80">
        <v>0</v>
      </c>
      <c r="W117" s="80">
        <v>0</v>
      </c>
      <c r="X117" s="81">
        <f t="shared" si="8"/>
        <v>0</v>
      </c>
      <c r="Y117" s="240"/>
      <c r="AD117" s="74">
        <v>1100</v>
      </c>
      <c r="AE117" s="74">
        <v>1103</v>
      </c>
      <c r="AF117" s="70" t="e">
        <f>+SUMIFS(#REF!,#REF!,$AE117)</f>
        <v>#REF!</v>
      </c>
      <c r="AG117" s="70" t="e">
        <f t="shared" si="9"/>
        <v>#REF!</v>
      </c>
      <c r="AI117" s="70" t="e">
        <f>SUMIFS(#REF!,#REF!,$AE117)</f>
        <v>#REF!</v>
      </c>
      <c r="AJ117" s="70" t="e">
        <f t="shared" si="10"/>
        <v>#REF!</v>
      </c>
      <c r="AM117" s="62" t="s">
        <v>92</v>
      </c>
      <c r="AN117" s="62" t="s">
        <v>92</v>
      </c>
      <c r="AO117" s="62" t="s">
        <v>92</v>
      </c>
      <c r="AP117" s="62" t="s">
        <v>92</v>
      </c>
      <c r="AQ117" s="62" t="s">
        <v>92</v>
      </c>
      <c r="AR117" s="62" t="s">
        <v>92</v>
      </c>
      <c r="AS117" s="62" t="s">
        <v>92</v>
      </c>
      <c r="AT117" s="62" t="s">
        <v>92</v>
      </c>
      <c r="AU117" s="62" t="s">
        <v>92</v>
      </c>
      <c r="AV117" s="62" t="s">
        <v>92</v>
      </c>
      <c r="AW117" s="62" t="s">
        <v>92</v>
      </c>
      <c r="AX117" s="62" t="s">
        <v>92</v>
      </c>
      <c r="AY117" s="62" t="s">
        <v>92</v>
      </c>
      <c r="AZ117" s="62" t="s">
        <v>92</v>
      </c>
      <c r="BA117" s="62" t="s">
        <v>92</v>
      </c>
      <c r="BB117" s="62" t="s">
        <v>92</v>
      </c>
      <c r="BC117" s="62" t="s">
        <v>92</v>
      </c>
      <c r="BD117" s="62" t="s">
        <v>92</v>
      </c>
      <c r="BE117" s="62" t="s">
        <v>92</v>
      </c>
      <c r="BF117" s="62" t="s">
        <v>92</v>
      </c>
      <c r="BG117" s="62" t="s">
        <v>92</v>
      </c>
      <c r="BH117" s="62" t="s">
        <v>92</v>
      </c>
      <c r="BI117" s="62" t="s">
        <v>92</v>
      </c>
      <c r="BJ117" s="62" t="s">
        <v>92</v>
      </c>
      <c r="BK117" s="62" t="s">
        <v>92</v>
      </c>
      <c r="BL117" s="62" t="s">
        <v>92</v>
      </c>
      <c r="BM117" s="62" t="s">
        <v>92</v>
      </c>
      <c r="BN117" s="62" t="s">
        <v>92</v>
      </c>
      <c r="BO117" s="62" t="s">
        <v>92</v>
      </c>
      <c r="BP117" s="62" t="s">
        <v>92</v>
      </c>
      <c r="BQ117" s="62" t="s">
        <v>92</v>
      </c>
      <c r="BR117" s="62" t="s">
        <v>92</v>
      </c>
      <c r="BS117" s="62" t="s">
        <v>92</v>
      </c>
      <c r="BT117" s="62" t="s">
        <v>92</v>
      </c>
      <c r="BU117" s="62" t="s">
        <v>92</v>
      </c>
      <c r="BV117" s="62" t="s">
        <v>92</v>
      </c>
      <c r="BW117" s="62" t="s">
        <v>92</v>
      </c>
      <c r="BX117" s="62" t="s">
        <v>92</v>
      </c>
      <c r="BY117" s="62" t="s">
        <v>92</v>
      </c>
      <c r="BZ117" s="62" t="s">
        <v>92</v>
      </c>
      <c r="CA117" s="62" t="s">
        <v>92</v>
      </c>
      <c r="CB117" s="62" t="s">
        <v>92</v>
      </c>
      <c r="CC117" s="62" t="s">
        <v>92</v>
      </c>
      <c r="CD117" s="62" t="s">
        <v>92</v>
      </c>
      <c r="CE117" s="62" t="s">
        <v>92</v>
      </c>
      <c r="CF117" s="62" t="s">
        <v>92</v>
      </c>
      <c r="CG117" s="62" t="s">
        <v>92</v>
      </c>
      <c r="CH117" s="62" t="s">
        <v>92</v>
      </c>
      <c r="CI117" s="62" t="s">
        <v>92</v>
      </c>
      <c r="CJ117" s="62" t="s">
        <v>92</v>
      </c>
      <c r="CK117" s="62" t="s">
        <v>92</v>
      </c>
      <c r="CL117" s="62" t="s">
        <v>92</v>
      </c>
      <c r="CM117" s="62" t="s">
        <v>92</v>
      </c>
      <c r="CN117" s="62" t="s">
        <v>92</v>
      </c>
      <c r="CO117" s="62" t="s">
        <v>92</v>
      </c>
      <c r="CP117" s="62" t="s">
        <v>92</v>
      </c>
      <c r="CQ117" s="62" t="s">
        <v>92</v>
      </c>
      <c r="CR117" s="62" t="s">
        <v>92</v>
      </c>
      <c r="CS117" s="62" t="s">
        <v>92</v>
      </c>
      <c r="CT117" s="62" t="s">
        <v>92</v>
      </c>
      <c r="CU117" s="62" t="s">
        <v>92</v>
      </c>
      <c r="CV117" s="62" t="s">
        <v>92</v>
      </c>
      <c r="CW117" s="62" t="s">
        <v>92</v>
      </c>
      <c r="CX117" s="62" t="s">
        <v>92</v>
      </c>
      <c r="CY117" s="62" t="s">
        <v>92</v>
      </c>
      <c r="CZ117" s="62" t="s">
        <v>92</v>
      </c>
      <c r="DA117" s="62" t="s">
        <v>92</v>
      </c>
      <c r="DB117" s="62" t="s">
        <v>92</v>
      </c>
      <c r="DC117" s="62" t="s">
        <v>92</v>
      </c>
      <c r="DD117" s="62" t="s">
        <v>92</v>
      </c>
      <c r="DE117" s="62" t="s">
        <v>92</v>
      </c>
      <c r="DF117" s="62" t="s">
        <v>92</v>
      </c>
      <c r="DG117" s="62" t="s">
        <v>92</v>
      </c>
      <c r="DH117" s="62" t="s">
        <v>92</v>
      </c>
      <c r="DI117" s="62" t="s">
        <v>92</v>
      </c>
    </row>
    <row r="118" spans="2:113" x14ac:dyDescent="0.2">
      <c r="B118" s="71" t="s">
        <v>404</v>
      </c>
      <c r="C118" s="72" t="s">
        <v>405</v>
      </c>
      <c r="D118" s="73" t="str">
        <f t="shared" si="15"/>
        <v xml:space="preserve">                                                                          </v>
      </c>
      <c r="E118" s="70">
        <v>0</v>
      </c>
      <c r="F118" s="70"/>
      <c r="G118" s="70"/>
      <c r="H118" s="70"/>
      <c r="I118" s="70">
        <v>0</v>
      </c>
      <c r="J118" s="70">
        <v>0</v>
      </c>
      <c r="K118" s="70">
        <v>0</v>
      </c>
      <c r="L118" s="70">
        <v>0</v>
      </c>
      <c r="M118" s="70">
        <v>0</v>
      </c>
      <c r="N118" s="70">
        <v>0</v>
      </c>
      <c r="O118" s="70">
        <v>0</v>
      </c>
      <c r="P118" s="70">
        <v>0</v>
      </c>
      <c r="Q118" s="70">
        <v>0</v>
      </c>
      <c r="R118" s="70">
        <v>0</v>
      </c>
      <c r="S118" s="70">
        <v>0</v>
      </c>
      <c r="T118" s="70">
        <v>0</v>
      </c>
      <c r="U118" s="70">
        <v>0</v>
      </c>
      <c r="V118" s="70">
        <v>0</v>
      </c>
      <c r="W118" s="70">
        <v>0</v>
      </c>
      <c r="X118" s="25">
        <f t="shared" si="8"/>
        <v>0</v>
      </c>
      <c r="Y118" s="240"/>
      <c r="AD118" s="74">
        <v>1100</v>
      </c>
      <c r="AE118" s="74">
        <v>1104</v>
      </c>
      <c r="AF118" s="70" t="e">
        <f>+SUMIFS(#REF!,#REF!,$AE118)</f>
        <v>#REF!</v>
      </c>
      <c r="AG118" s="70" t="e">
        <f t="shared" si="9"/>
        <v>#REF!</v>
      </c>
      <c r="AI118" s="70" t="e">
        <f>SUMIFS(#REF!,#REF!,$AE118)</f>
        <v>#REF!</v>
      </c>
      <c r="AJ118" s="70" t="e">
        <f t="shared" si="10"/>
        <v>#REF!</v>
      </c>
      <c r="AM118" s="62" t="s">
        <v>92</v>
      </c>
      <c r="AN118" s="62" t="s">
        <v>92</v>
      </c>
      <c r="AO118" s="62" t="s">
        <v>92</v>
      </c>
      <c r="AP118" s="62" t="s">
        <v>92</v>
      </c>
      <c r="AQ118" s="62" t="s">
        <v>92</v>
      </c>
      <c r="AR118" s="62" t="s">
        <v>92</v>
      </c>
      <c r="AS118" s="62" t="s">
        <v>92</v>
      </c>
      <c r="AT118" s="62" t="s">
        <v>92</v>
      </c>
      <c r="AU118" s="62" t="s">
        <v>92</v>
      </c>
      <c r="AV118" s="62" t="s">
        <v>92</v>
      </c>
      <c r="AW118" s="62" t="s">
        <v>92</v>
      </c>
      <c r="AX118" s="62" t="s">
        <v>92</v>
      </c>
      <c r="AY118" s="62" t="s">
        <v>92</v>
      </c>
      <c r="AZ118" s="62" t="s">
        <v>92</v>
      </c>
      <c r="BA118" s="62" t="s">
        <v>92</v>
      </c>
      <c r="BB118" s="62" t="s">
        <v>92</v>
      </c>
      <c r="BC118" s="62" t="s">
        <v>92</v>
      </c>
      <c r="BD118" s="62" t="s">
        <v>92</v>
      </c>
      <c r="BE118" s="62" t="s">
        <v>92</v>
      </c>
      <c r="BF118" s="62" t="s">
        <v>92</v>
      </c>
      <c r="BG118" s="62" t="s">
        <v>92</v>
      </c>
      <c r="BH118" s="62" t="s">
        <v>92</v>
      </c>
      <c r="BI118" s="62" t="s">
        <v>92</v>
      </c>
      <c r="BJ118" s="62" t="s">
        <v>92</v>
      </c>
      <c r="BK118" s="62" t="s">
        <v>92</v>
      </c>
      <c r="BL118" s="62" t="s">
        <v>92</v>
      </c>
      <c r="BM118" s="62" t="s">
        <v>92</v>
      </c>
      <c r="BN118" s="62" t="s">
        <v>92</v>
      </c>
      <c r="BO118" s="62" t="s">
        <v>92</v>
      </c>
      <c r="BP118" s="62" t="s">
        <v>92</v>
      </c>
      <c r="BQ118" s="62" t="s">
        <v>92</v>
      </c>
      <c r="BR118" s="62" t="s">
        <v>92</v>
      </c>
      <c r="BS118" s="62" t="s">
        <v>92</v>
      </c>
      <c r="BT118" s="62" t="s">
        <v>92</v>
      </c>
      <c r="BU118" s="62" t="s">
        <v>92</v>
      </c>
      <c r="BV118" s="62" t="s">
        <v>92</v>
      </c>
      <c r="BW118" s="62" t="s">
        <v>92</v>
      </c>
      <c r="BX118" s="62" t="s">
        <v>92</v>
      </c>
      <c r="BY118" s="62" t="s">
        <v>92</v>
      </c>
      <c r="BZ118" s="62" t="s">
        <v>92</v>
      </c>
      <c r="CA118" s="62" t="s">
        <v>92</v>
      </c>
      <c r="CB118" s="62" t="s">
        <v>92</v>
      </c>
      <c r="CC118" s="62" t="s">
        <v>92</v>
      </c>
      <c r="CD118" s="62" t="s">
        <v>92</v>
      </c>
      <c r="CE118" s="62" t="s">
        <v>92</v>
      </c>
      <c r="CF118" s="62" t="s">
        <v>92</v>
      </c>
      <c r="CG118" s="62" t="s">
        <v>92</v>
      </c>
      <c r="CH118" s="62" t="s">
        <v>92</v>
      </c>
      <c r="CI118" s="62" t="s">
        <v>92</v>
      </c>
      <c r="CJ118" s="62" t="s">
        <v>92</v>
      </c>
      <c r="CK118" s="62" t="s">
        <v>92</v>
      </c>
      <c r="CL118" s="62" t="s">
        <v>92</v>
      </c>
      <c r="CM118" s="62" t="s">
        <v>92</v>
      </c>
      <c r="CN118" s="62" t="s">
        <v>92</v>
      </c>
      <c r="CO118" s="62" t="s">
        <v>92</v>
      </c>
      <c r="CP118" s="62" t="s">
        <v>92</v>
      </c>
      <c r="CQ118" s="62" t="s">
        <v>92</v>
      </c>
      <c r="CR118" s="62" t="s">
        <v>92</v>
      </c>
      <c r="CS118" s="62" t="s">
        <v>92</v>
      </c>
      <c r="CT118" s="62" t="s">
        <v>92</v>
      </c>
      <c r="CU118" s="62" t="s">
        <v>92</v>
      </c>
      <c r="CV118" s="62" t="s">
        <v>92</v>
      </c>
      <c r="CW118" s="62" t="s">
        <v>92</v>
      </c>
      <c r="CX118" s="62" t="s">
        <v>92</v>
      </c>
      <c r="CY118" s="62" t="s">
        <v>92</v>
      </c>
      <c r="CZ118" s="62" t="s">
        <v>92</v>
      </c>
      <c r="DA118" s="62" t="s">
        <v>92</v>
      </c>
      <c r="DB118" s="62" t="s">
        <v>92</v>
      </c>
      <c r="DC118" s="62" t="s">
        <v>92</v>
      </c>
      <c r="DD118" s="62" t="s">
        <v>92</v>
      </c>
      <c r="DE118" s="62" t="s">
        <v>92</v>
      </c>
      <c r="DF118" s="62" t="s">
        <v>92</v>
      </c>
      <c r="DG118" s="62" t="s">
        <v>92</v>
      </c>
      <c r="DH118" s="62" t="s">
        <v>92</v>
      </c>
      <c r="DI118" s="62" t="s">
        <v>92</v>
      </c>
    </row>
    <row r="119" spans="2:113" x14ac:dyDescent="0.2">
      <c r="B119" s="71"/>
      <c r="C119" s="72"/>
      <c r="D119" s="73" t="str">
        <f t="shared" si="15"/>
        <v xml:space="preserve">                                                                          </v>
      </c>
      <c r="E119" s="70">
        <v>0</v>
      </c>
      <c r="F119" s="70"/>
      <c r="G119" s="70"/>
      <c r="H119" s="70"/>
      <c r="I119" s="70">
        <v>0</v>
      </c>
      <c r="J119" s="70">
        <v>0</v>
      </c>
      <c r="K119" s="70">
        <v>0</v>
      </c>
      <c r="L119" s="70">
        <v>0</v>
      </c>
      <c r="M119" s="70">
        <v>0</v>
      </c>
      <c r="N119" s="70">
        <v>0</v>
      </c>
      <c r="O119" s="70">
        <v>0</v>
      </c>
      <c r="P119" s="70">
        <v>0</v>
      </c>
      <c r="Q119" s="70">
        <v>0</v>
      </c>
      <c r="R119" s="70">
        <v>0</v>
      </c>
      <c r="S119" s="70">
        <v>0</v>
      </c>
      <c r="T119" s="70">
        <v>0</v>
      </c>
      <c r="U119" s="70">
        <v>0</v>
      </c>
      <c r="V119" s="70">
        <v>0</v>
      </c>
      <c r="W119" s="70">
        <v>0</v>
      </c>
      <c r="X119" s="25">
        <f t="shared" si="8"/>
        <v>0</v>
      </c>
      <c r="Y119" s="240"/>
      <c r="AD119" s="74">
        <v>1100</v>
      </c>
      <c r="AE119" s="74">
        <v>1105</v>
      </c>
      <c r="AF119" s="70" t="e">
        <f>+SUMIFS(#REF!,#REF!,$AE119)</f>
        <v>#REF!</v>
      </c>
      <c r="AG119" s="70" t="e">
        <f t="shared" si="9"/>
        <v>#REF!</v>
      </c>
      <c r="AI119" s="70" t="e">
        <f>SUMIFS(#REF!,#REF!,$AE119)</f>
        <v>#REF!</v>
      </c>
      <c r="AJ119" s="70" t="e">
        <f t="shared" si="10"/>
        <v>#REF!</v>
      </c>
      <c r="AM119" s="62" t="s">
        <v>92</v>
      </c>
      <c r="AN119" s="62" t="s">
        <v>92</v>
      </c>
      <c r="AO119" s="62" t="s">
        <v>92</v>
      </c>
      <c r="AP119" s="62" t="s">
        <v>92</v>
      </c>
      <c r="AQ119" s="62" t="s">
        <v>92</v>
      </c>
      <c r="AR119" s="62" t="s">
        <v>92</v>
      </c>
      <c r="AS119" s="62" t="s">
        <v>92</v>
      </c>
      <c r="AT119" s="62" t="s">
        <v>92</v>
      </c>
      <c r="AU119" s="62" t="s">
        <v>92</v>
      </c>
      <c r="AV119" s="62" t="s">
        <v>92</v>
      </c>
      <c r="AW119" s="62" t="s">
        <v>92</v>
      </c>
      <c r="AX119" s="62" t="s">
        <v>92</v>
      </c>
      <c r="AY119" s="62" t="s">
        <v>92</v>
      </c>
      <c r="AZ119" s="62" t="s">
        <v>92</v>
      </c>
      <c r="BA119" s="62" t="s">
        <v>92</v>
      </c>
      <c r="BB119" s="62" t="s">
        <v>92</v>
      </c>
      <c r="BC119" s="62" t="s">
        <v>92</v>
      </c>
      <c r="BD119" s="62" t="s">
        <v>92</v>
      </c>
      <c r="BE119" s="62" t="s">
        <v>92</v>
      </c>
      <c r="BF119" s="62" t="s">
        <v>92</v>
      </c>
      <c r="BG119" s="62" t="s">
        <v>92</v>
      </c>
      <c r="BH119" s="62" t="s">
        <v>92</v>
      </c>
      <c r="BI119" s="62" t="s">
        <v>92</v>
      </c>
      <c r="BJ119" s="62" t="s">
        <v>92</v>
      </c>
      <c r="BK119" s="62" t="s">
        <v>92</v>
      </c>
      <c r="BL119" s="62" t="s">
        <v>92</v>
      </c>
      <c r="BM119" s="62" t="s">
        <v>92</v>
      </c>
      <c r="BN119" s="62" t="s">
        <v>92</v>
      </c>
      <c r="BO119" s="62" t="s">
        <v>92</v>
      </c>
      <c r="BP119" s="62" t="s">
        <v>92</v>
      </c>
      <c r="BQ119" s="62" t="s">
        <v>92</v>
      </c>
      <c r="BR119" s="62" t="s">
        <v>92</v>
      </c>
      <c r="BS119" s="62" t="s">
        <v>92</v>
      </c>
      <c r="BT119" s="62" t="s">
        <v>92</v>
      </c>
      <c r="BU119" s="62" t="s">
        <v>92</v>
      </c>
      <c r="BV119" s="62" t="s">
        <v>92</v>
      </c>
      <c r="BW119" s="62" t="s">
        <v>92</v>
      </c>
      <c r="BX119" s="62" t="s">
        <v>92</v>
      </c>
      <c r="BY119" s="62" t="s">
        <v>92</v>
      </c>
      <c r="BZ119" s="62" t="s">
        <v>92</v>
      </c>
      <c r="CA119" s="62" t="s">
        <v>92</v>
      </c>
      <c r="CB119" s="62" t="s">
        <v>92</v>
      </c>
      <c r="CC119" s="62" t="s">
        <v>92</v>
      </c>
      <c r="CD119" s="62" t="s">
        <v>92</v>
      </c>
      <c r="CE119" s="62" t="s">
        <v>92</v>
      </c>
      <c r="CF119" s="62" t="s">
        <v>92</v>
      </c>
      <c r="CG119" s="62" t="s">
        <v>92</v>
      </c>
      <c r="CH119" s="62" t="s">
        <v>92</v>
      </c>
      <c r="CI119" s="62" t="s">
        <v>92</v>
      </c>
      <c r="CJ119" s="62" t="s">
        <v>92</v>
      </c>
      <c r="CK119" s="62" t="s">
        <v>92</v>
      </c>
      <c r="CL119" s="62" t="s">
        <v>92</v>
      </c>
      <c r="CM119" s="62" t="s">
        <v>92</v>
      </c>
      <c r="CN119" s="62" t="s">
        <v>92</v>
      </c>
      <c r="CO119" s="62" t="s">
        <v>92</v>
      </c>
      <c r="CP119" s="62" t="s">
        <v>92</v>
      </c>
      <c r="CQ119" s="62" t="s">
        <v>92</v>
      </c>
      <c r="CR119" s="62" t="s">
        <v>92</v>
      </c>
      <c r="CS119" s="62" t="s">
        <v>92</v>
      </c>
      <c r="CT119" s="62" t="s">
        <v>92</v>
      </c>
      <c r="CU119" s="62" t="s">
        <v>92</v>
      </c>
      <c r="CV119" s="62" t="s">
        <v>92</v>
      </c>
      <c r="CW119" s="62" t="s">
        <v>92</v>
      </c>
      <c r="CX119" s="62" t="s">
        <v>92</v>
      </c>
      <c r="CY119" s="62" t="s">
        <v>92</v>
      </c>
      <c r="CZ119" s="62" t="s">
        <v>92</v>
      </c>
      <c r="DA119" s="62" t="s">
        <v>92</v>
      </c>
      <c r="DB119" s="62" t="s">
        <v>92</v>
      </c>
      <c r="DC119" s="62" t="s">
        <v>92</v>
      </c>
      <c r="DD119" s="62" t="s">
        <v>92</v>
      </c>
      <c r="DE119" s="62" t="s">
        <v>92</v>
      </c>
      <c r="DF119" s="62" t="s">
        <v>92</v>
      </c>
      <c r="DG119" s="62" t="s">
        <v>92</v>
      </c>
      <c r="DH119" s="62" t="s">
        <v>92</v>
      </c>
      <c r="DI119" s="62" t="s">
        <v>92</v>
      </c>
    </row>
    <row r="120" spans="2:113" x14ac:dyDescent="0.2">
      <c r="B120" s="63" t="s">
        <v>108</v>
      </c>
      <c r="C120" s="64" t="s">
        <v>406</v>
      </c>
      <c r="D120" s="78"/>
      <c r="E120" s="66">
        <v>0</v>
      </c>
      <c r="F120" s="66"/>
      <c r="G120" s="66"/>
      <c r="H120" s="66"/>
      <c r="I120" s="66">
        <v>0</v>
      </c>
      <c r="J120" s="66">
        <v>0</v>
      </c>
      <c r="K120" s="66">
        <v>0</v>
      </c>
      <c r="L120" s="66">
        <v>0</v>
      </c>
      <c r="M120" s="66">
        <v>0</v>
      </c>
      <c r="N120" s="66">
        <v>0</v>
      </c>
      <c r="O120" s="66">
        <v>0</v>
      </c>
      <c r="P120" s="66">
        <v>0</v>
      </c>
      <c r="Q120" s="66">
        <v>0</v>
      </c>
      <c r="R120" s="66">
        <v>0</v>
      </c>
      <c r="S120" s="66">
        <v>0</v>
      </c>
      <c r="T120" s="66">
        <v>0</v>
      </c>
      <c r="U120" s="66">
        <v>0</v>
      </c>
      <c r="V120" s="66">
        <v>0</v>
      </c>
      <c r="W120" s="66">
        <v>0</v>
      </c>
      <c r="X120" s="67">
        <f t="shared" si="8"/>
        <v>0</v>
      </c>
      <c r="Y120" s="240"/>
      <c r="AD120" s="69">
        <v>1200</v>
      </c>
      <c r="AE120" s="69">
        <v>1200</v>
      </c>
      <c r="AF120" s="70" t="e">
        <f>+SUMIFS(#REF!,#REF!,$AE120)</f>
        <v>#REF!</v>
      </c>
      <c r="AG120" s="70" t="e">
        <f t="shared" si="9"/>
        <v>#REF!</v>
      </c>
      <c r="AI120" s="70" t="e">
        <f>SUMIFS(#REF!,#REF!,$AE120)</f>
        <v>#REF!</v>
      </c>
      <c r="AJ120" s="70" t="e">
        <f t="shared" si="10"/>
        <v>#REF!</v>
      </c>
      <c r="AM120" s="62" t="s">
        <v>92</v>
      </c>
      <c r="AN120" s="62" t="s">
        <v>92</v>
      </c>
      <c r="AO120" s="62" t="s">
        <v>92</v>
      </c>
      <c r="AP120" s="62" t="s">
        <v>92</v>
      </c>
      <c r="AQ120" s="62" t="s">
        <v>92</v>
      </c>
      <c r="AR120" s="62" t="s">
        <v>92</v>
      </c>
      <c r="AS120" s="62" t="s">
        <v>92</v>
      </c>
      <c r="AT120" s="62" t="s">
        <v>92</v>
      </c>
      <c r="AU120" s="62" t="s">
        <v>92</v>
      </c>
      <c r="AV120" s="62" t="s">
        <v>92</v>
      </c>
      <c r="AW120" s="62" t="s">
        <v>92</v>
      </c>
      <c r="AX120" s="62" t="s">
        <v>92</v>
      </c>
      <c r="AY120" s="62" t="s">
        <v>92</v>
      </c>
      <c r="AZ120" s="62" t="s">
        <v>92</v>
      </c>
      <c r="BA120" s="62" t="s">
        <v>92</v>
      </c>
      <c r="BB120" s="62" t="s">
        <v>92</v>
      </c>
      <c r="BC120" s="62" t="s">
        <v>92</v>
      </c>
      <c r="BD120" s="62" t="s">
        <v>92</v>
      </c>
      <c r="BE120" s="62" t="s">
        <v>92</v>
      </c>
      <c r="BF120" s="62" t="s">
        <v>92</v>
      </c>
      <c r="BG120" s="62" t="s">
        <v>92</v>
      </c>
      <c r="BH120" s="62" t="s">
        <v>92</v>
      </c>
      <c r="BI120" s="62" t="s">
        <v>92</v>
      </c>
      <c r="BJ120" s="62" t="s">
        <v>92</v>
      </c>
      <c r="BK120" s="62" t="s">
        <v>92</v>
      </c>
      <c r="BL120" s="62" t="s">
        <v>92</v>
      </c>
      <c r="BM120" s="62" t="s">
        <v>92</v>
      </c>
      <c r="BN120" s="62" t="s">
        <v>92</v>
      </c>
      <c r="BO120" s="62" t="s">
        <v>92</v>
      </c>
      <c r="BP120" s="62" t="s">
        <v>92</v>
      </c>
      <c r="BQ120" s="62" t="s">
        <v>92</v>
      </c>
      <c r="BR120" s="62" t="s">
        <v>92</v>
      </c>
      <c r="BS120" s="62" t="s">
        <v>92</v>
      </c>
      <c r="BT120" s="62" t="s">
        <v>92</v>
      </c>
      <c r="BU120" s="62" t="s">
        <v>92</v>
      </c>
      <c r="BV120" s="62" t="s">
        <v>92</v>
      </c>
      <c r="BW120" s="62" t="s">
        <v>92</v>
      </c>
      <c r="BX120" s="62" t="s">
        <v>92</v>
      </c>
      <c r="BY120" s="62" t="s">
        <v>92</v>
      </c>
      <c r="BZ120" s="62" t="s">
        <v>92</v>
      </c>
      <c r="CA120" s="62" t="s">
        <v>92</v>
      </c>
      <c r="CB120" s="62" t="s">
        <v>92</v>
      </c>
      <c r="CC120" s="62" t="s">
        <v>92</v>
      </c>
      <c r="CD120" s="62" t="s">
        <v>92</v>
      </c>
      <c r="CE120" s="62" t="s">
        <v>92</v>
      </c>
      <c r="CF120" s="62" t="s">
        <v>92</v>
      </c>
      <c r="CG120" s="62" t="s">
        <v>92</v>
      </c>
      <c r="CH120" s="62" t="s">
        <v>92</v>
      </c>
      <c r="CI120" s="62" t="s">
        <v>92</v>
      </c>
      <c r="CJ120" s="62" t="s">
        <v>92</v>
      </c>
      <c r="CK120" s="62" t="s">
        <v>92</v>
      </c>
      <c r="CL120" s="62" t="s">
        <v>92</v>
      </c>
      <c r="CM120" s="62" t="s">
        <v>92</v>
      </c>
      <c r="CN120" s="62" t="s">
        <v>92</v>
      </c>
      <c r="CO120" s="62" t="s">
        <v>92</v>
      </c>
      <c r="CP120" s="62" t="s">
        <v>92</v>
      </c>
      <c r="CQ120" s="62" t="s">
        <v>92</v>
      </c>
      <c r="CR120" s="62" t="s">
        <v>92</v>
      </c>
      <c r="CS120" s="62" t="s">
        <v>92</v>
      </c>
      <c r="CT120" s="62" t="s">
        <v>92</v>
      </c>
      <c r="CU120" s="62" t="s">
        <v>92</v>
      </c>
      <c r="CV120" s="62" t="s">
        <v>92</v>
      </c>
      <c r="CW120" s="62" t="s">
        <v>92</v>
      </c>
      <c r="CX120" s="62" t="s">
        <v>92</v>
      </c>
      <c r="CY120" s="62" t="s">
        <v>92</v>
      </c>
      <c r="CZ120" s="62" t="s">
        <v>92</v>
      </c>
      <c r="DA120" s="62" t="s">
        <v>92</v>
      </c>
      <c r="DB120" s="62" t="s">
        <v>92</v>
      </c>
      <c r="DC120" s="62" t="s">
        <v>92</v>
      </c>
      <c r="DD120" s="62" t="s">
        <v>92</v>
      </c>
      <c r="DE120" s="62" t="s">
        <v>92</v>
      </c>
      <c r="DF120" s="62" t="s">
        <v>92</v>
      </c>
      <c r="DG120" s="62" t="s">
        <v>92</v>
      </c>
      <c r="DH120" s="62" t="s">
        <v>92</v>
      </c>
      <c r="DI120" s="62" t="s">
        <v>92</v>
      </c>
    </row>
    <row r="121" spans="2:113" x14ac:dyDescent="0.2">
      <c r="B121" s="71" t="s">
        <v>407</v>
      </c>
      <c r="C121" s="72" t="s">
        <v>156</v>
      </c>
      <c r="D121" s="73" t="str">
        <f t="shared" ref="D121:D130" si="16">+AM121&amp;" "&amp;AN121&amp;" "&amp;AO121&amp;" "&amp;AP121&amp;" "&amp;AQ121&amp;" "&amp;AR121&amp;" "&amp;AS121&amp;" "&amp;AT121&amp;" "&amp;AU121&amp;" "&amp;AV121&amp;" "&amp;AW121&amp;" "&amp;AX121&amp;" "&amp;AY121&amp;" "&amp;AZ121&amp;" "&amp;BA121&amp;" "&amp;BB121&amp;" "&amp;BC121&amp;" "&amp;BD121&amp;" "&amp;BE121&amp;" "&amp;BF121&amp;" "&amp;BG121&amp;" "&amp;BH121&amp;" "&amp;BI121&amp;" "&amp;BJ121&amp;" "&amp;BK121&amp;" "&amp;BL121&amp;" "&amp;BM121&amp;" "&amp;BN121&amp;" "&amp;BO121&amp;" "&amp;BP121&amp;" "&amp;BQ121&amp;" "&amp;BR121&amp;" "&amp;BS121&amp;" "&amp;BT121&amp;" "&amp;BU121&amp;" "&amp;BV121&amp;" "&amp;BW121&amp;" "&amp;BX121&amp;" "&amp;BY121&amp;" "&amp;BZ121&amp;" "&amp;CA121&amp;" "&amp;CB121&amp;" "&amp;CC121&amp;" "&amp;CD121&amp;" "&amp;CE121&amp;" "&amp;CF121&amp;" "&amp;CG121&amp;" "&amp;CH121&amp;" "&amp;CI121&amp;" "&amp;CJ121&amp;" "&amp;CK121&amp;" "&amp;CL121&amp;" "&amp;CM121&amp;" "&amp;CN121&amp;" "&amp;CO121&amp;" "&amp;CP121&amp;" "&amp;CQ121&amp;" "&amp;CR121&amp;" "&amp;CS121&amp;" "&amp;CT121&amp;" "&amp;CU121&amp;" "&amp;CV121&amp;" "&amp;CW121&amp;" "&amp;CX121&amp;" "&amp;CY121&amp;" "&amp;CZ121&amp;" "&amp;DA121&amp;" "&amp;DB121&amp;" "&amp;DC121&amp;" "&amp;DD121&amp;" "&amp;DE121&amp;" "&amp;DF121&amp;" "&amp;DG121&amp;" "&amp;DH121&amp;" "&amp;DI121</f>
        <v xml:space="preserve">8713210 8713211                                                                         </v>
      </c>
      <c r="E121" s="70">
        <v>10145.11</v>
      </c>
      <c r="F121" s="70"/>
      <c r="G121" s="70"/>
      <c r="H121" s="70"/>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25">
        <f t="shared" si="8"/>
        <v>10145.11</v>
      </c>
      <c r="Y121" s="240"/>
      <c r="AD121" s="74">
        <v>1200</v>
      </c>
      <c r="AE121" s="74">
        <v>1201</v>
      </c>
      <c r="AF121" s="70" t="e">
        <f>+SUMIFS(#REF!,#REF!,$AE121)</f>
        <v>#REF!</v>
      </c>
      <c r="AG121" s="70" t="e">
        <f t="shared" si="9"/>
        <v>#REF!</v>
      </c>
      <c r="AI121" s="70" t="e">
        <f>SUMIFS(#REF!,#REF!,$AE121)</f>
        <v>#REF!</v>
      </c>
      <c r="AJ121" s="70" t="e">
        <f t="shared" si="10"/>
        <v>#REF!</v>
      </c>
      <c r="AM121" s="62">
        <v>8713210</v>
      </c>
      <c r="AN121" s="62">
        <v>8713211</v>
      </c>
      <c r="AO121" s="62" t="s">
        <v>92</v>
      </c>
      <c r="AP121" s="62" t="s">
        <v>92</v>
      </c>
      <c r="AQ121" s="62" t="s">
        <v>92</v>
      </c>
      <c r="AR121" s="62" t="s">
        <v>92</v>
      </c>
      <c r="AS121" s="62" t="s">
        <v>92</v>
      </c>
      <c r="AT121" s="62" t="s">
        <v>92</v>
      </c>
      <c r="AU121" s="62" t="s">
        <v>92</v>
      </c>
      <c r="AV121" s="62" t="s">
        <v>92</v>
      </c>
      <c r="AW121" s="62" t="s">
        <v>92</v>
      </c>
      <c r="AX121" s="62" t="s">
        <v>92</v>
      </c>
      <c r="AY121" s="62" t="s">
        <v>92</v>
      </c>
      <c r="AZ121" s="62" t="s">
        <v>92</v>
      </c>
      <c r="BA121" s="62" t="s">
        <v>92</v>
      </c>
      <c r="BB121" s="62" t="s">
        <v>92</v>
      </c>
      <c r="BC121" s="62" t="s">
        <v>92</v>
      </c>
      <c r="BD121" s="62" t="s">
        <v>92</v>
      </c>
      <c r="BE121" s="62" t="s">
        <v>92</v>
      </c>
      <c r="BF121" s="62" t="s">
        <v>92</v>
      </c>
      <c r="BG121" s="62" t="s">
        <v>92</v>
      </c>
      <c r="BH121" s="62" t="s">
        <v>92</v>
      </c>
      <c r="BI121" s="62" t="s">
        <v>92</v>
      </c>
      <c r="BJ121" s="62" t="s">
        <v>92</v>
      </c>
      <c r="BK121" s="62" t="s">
        <v>92</v>
      </c>
      <c r="BL121" s="62" t="s">
        <v>92</v>
      </c>
      <c r="BM121" s="62" t="s">
        <v>92</v>
      </c>
      <c r="BN121" s="62" t="s">
        <v>92</v>
      </c>
      <c r="BO121" s="62" t="s">
        <v>92</v>
      </c>
      <c r="BP121" s="62" t="s">
        <v>92</v>
      </c>
      <c r="BQ121" s="62" t="s">
        <v>92</v>
      </c>
      <c r="BR121" s="62" t="s">
        <v>92</v>
      </c>
      <c r="BS121" s="62" t="s">
        <v>92</v>
      </c>
      <c r="BT121" s="62" t="s">
        <v>92</v>
      </c>
      <c r="BU121" s="62" t="s">
        <v>92</v>
      </c>
      <c r="BV121" s="62" t="s">
        <v>92</v>
      </c>
      <c r="BW121" s="62" t="s">
        <v>92</v>
      </c>
      <c r="BX121" s="62" t="s">
        <v>92</v>
      </c>
      <c r="BY121" s="62" t="s">
        <v>92</v>
      </c>
      <c r="BZ121" s="62" t="s">
        <v>92</v>
      </c>
      <c r="CA121" s="62" t="s">
        <v>92</v>
      </c>
      <c r="CB121" s="62" t="s">
        <v>92</v>
      </c>
      <c r="CC121" s="62" t="s">
        <v>92</v>
      </c>
      <c r="CD121" s="62" t="s">
        <v>92</v>
      </c>
      <c r="CE121" s="62" t="s">
        <v>92</v>
      </c>
      <c r="CF121" s="62" t="s">
        <v>92</v>
      </c>
      <c r="CG121" s="62" t="s">
        <v>92</v>
      </c>
      <c r="CH121" s="62" t="s">
        <v>92</v>
      </c>
      <c r="CI121" s="62" t="s">
        <v>92</v>
      </c>
      <c r="CJ121" s="62" t="s">
        <v>92</v>
      </c>
      <c r="CK121" s="62" t="s">
        <v>92</v>
      </c>
      <c r="CL121" s="62" t="s">
        <v>92</v>
      </c>
      <c r="CM121" s="62" t="s">
        <v>92</v>
      </c>
      <c r="CN121" s="62" t="s">
        <v>92</v>
      </c>
      <c r="CO121" s="62" t="s">
        <v>92</v>
      </c>
      <c r="CP121" s="62" t="s">
        <v>92</v>
      </c>
      <c r="CQ121" s="62" t="s">
        <v>92</v>
      </c>
      <c r="CR121" s="62" t="s">
        <v>92</v>
      </c>
      <c r="CS121" s="62" t="s">
        <v>92</v>
      </c>
      <c r="CT121" s="62" t="s">
        <v>92</v>
      </c>
      <c r="CU121" s="62" t="s">
        <v>92</v>
      </c>
      <c r="CV121" s="62" t="s">
        <v>92</v>
      </c>
      <c r="CW121" s="62" t="s">
        <v>92</v>
      </c>
      <c r="CX121" s="62" t="s">
        <v>92</v>
      </c>
      <c r="CY121" s="62" t="s">
        <v>92</v>
      </c>
      <c r="CZ121" s="62" t="s">
        <v>92</v>
      </c>
      <c r="DA121" s="62" t="s">
        <v>92</v>
      </c>
      <c r="DB121" s="62" t="s">
        <v>92</v>
      </c>
      <c r="DC121" s="62" t="s">
        <v>92</v>
      </c>
      <c r="DD121" s="62" t="s">
        <v>92</v>
      </c>
      <c r="DE121" s="62" t="s">
        <v>92</v>
      </c>
      <c r="DF121" s="62" t="s">
        <v>92</v>
      </c>
      <c r="DG121" s="62" t="s">
        <v>92</v>
      </c>
      <c r="DH121" s="62" t="s">
        <v>92</v>
      </c>
      <c r="DI121" s="62" t="s">
        <v>92</v>
      </c>
    </row>
    <row r="122" spans="2:113" x14ac:dyDescent="0.2">
      <c r="B122" s="71" t="s">
        <v>408</v>
      </c>
      <c r="C122" s="72" t="s">
        <v>149</v>
      </c>
      <c r="D122" s="73" t="str">
        <f t="shared" si="16"/>
        <v xml:space="preserve">8712015                                                                          </v>
      </c>
      <c r="E122" s="70">
        <v>300</v>
      </c>
      <c r="F122" s="70"/>
      <c r="G122" s="70"/>
      <c r="H122" s="70"/>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25">
        <f t="shared" si="8"/>
        <v>300</v>
      </c>
      <c r="Y122" s="240"/>
      <c r="AD122" s="74">
        <v>1200</v>
      </c>
      <c r="AE122" s="74">
        <v>1202</v>
      </c>
      <c r="AF122" s="70" t="e">
        <f>+SUMIFS(#REF!,#REF!,$AE122)</f>
        <v>#REF!</v>
      </c>
      <c r="AG122" s="70" t="e">
        <f t="shared" si="9"/>
        <v>#REF!</v>
      </c>
      <c r="AI122" s="70" t="e">
        <f>SUMIFS(#REF!,#REF!,$AE122)</f>
        <v>#REF!</v>
      </c>
      <c r="AJ122" s="70" t="e">
        <f t="shared" si="10"/>
        <v>#REF!</v>
      </c>
      <c r="AM122" s="62">
        <v>8712015</v>
      </c>
      <c r="AN122" s="62" t="s">
        <v>92</v>
      </c>
      <c r="AO122" s="62" t="s">
        <v>92</v>
      </c>
      <c r="AP122" s="62" t="s">
        <v>92</v>
      </c>
      <c r="AQ122" s="62" t="s">
        <v>92</v>
      </c>
      <c r="AR122" s="62" t="s">
        <v>92</v>
      </c>
      <c r="AS122" s="62" t="s">
        <v>92</v>
      </c>
      <c r="AT122" s="62" t="s">
        <v>92</v>
      </c>
      <c r="AU122" s="62" t="s">
        <v>92</v>
      </c>
      <c r="AV122" s="62" t="s">
        <v>92</v>
      </c>
      <c r="AW122" s="62" t="s">
        <v>92</v>
      </c>
      <c r="AX122" s="62" t="s">
        <v>92</v>
      </c>
      <c r="AY122" s="62" t="s">
        <v>92</v>
      </c>
      <c r="AZ122" s="62" t="s">
        <v>92</v>
      </c>
      <c r="BA122" s="62" t="s">
        <v>92</v>
      </c>
      <c r="BB122" s="62" t="s">
        <v>92</v>
      </c>
      <c r="BC122" s="62" t="s">
        <v>92</v>
      </c>
      <c r="BD122" s="62" t="s">
        <v>92</v>
      </c>
      <c r="BE122" s="62" t="s">
        <v>92</v>
      </c>
      <c r="BF122" s="62" t="s">
        <v>92</v>
      </c>
      <c r="BG122" s="62" t="s">
        <v>92</v>
      </c>
      <c r="BH122" s="62" t="s">
        <v>92</v>
      </c>
      <c r="BI122" s="62" t="s">
        <v>92</v>
      </c>
      <c r="BJ122" s="62" t="s">
        <v>92</v>
      </c>
      <c r="BK122" s="62" t="s">
        <v>92</v>
      </c>
      <c r="BL122" s="62" t="s">
        <v>92</v>
      </c>
      <c r="BM122" s="62" t="s">
        <v>92</v>
      </c>
      <c r="BN122" s="62" t="s">
        <v>92</v>
      </c>
      <c r="BO122" s="62" t="s">
        <v>92</v>
      </c>
      <c r="BP122" s="62" t="s">
        <v>92</v>
      </c>
      <c r="BQ122" s="62" t="s">
        <v>92</v>
      </c>
      <c r="BR122" s="62" t="s">
        <v>92</v>
      </c>
      <c r="BS122" s="62" t="s">
        <v>92</v>
      </c>
      <c r="BT122" s="62" t="s">
        <v>92</v>
      </c>
      <c r="BU122" s="62" t="s">
        <v>92</v>
      </c>
      <c r="BV122" s="62" t="s">
        <v>92</v>
      </c>
      <c r="BW122" s="62" t="s">
        <v>92</v>
      </c>
      <c r="BX122" s="62" t="s">
        <v>92</v>
      </c>
      <c r="BY122" s="62" t="s">
        <v>92</v>
      </c>
      <c r="BZ122" s="62" t="s">
        <v>92</v>
      </c>
      <c r="CA122" s="62" t="s">
        <v>92</v>
      </c>
      <c r="CB122" s="62" t="s">
        <v>92</v>
      </c>
      <c r="CC122" s="62" t="s">
        <v>92</v>
      </c>
      <c r="CD122" s="62" t="s">
        <v>92</v>
      </c>
      <c r="CE122" s="62" t="s">
        <v>92</v>
      </c>
      <c r="CF122" s="62" t="s">
        <v>92</v>
      </c>
      <c r="CG122" s="62" t="s">
        <v>92</v>
      </c>
      <c r="CH122" s="62" t="s">
        <v>92</v>
      </c>
      <c r="CI122" s="62" t="s">
        <v>92</v>
      </c>
      <c r="CJ122" s="62" t="s">
        <v>92</v>
      </c>
      <c r="CK122" s="62" t="s">
        <v>92</v>
      </c>
      <c r="CL122" s="62" t="s">
        <v>92</v>
      </c>
      <c r="CM122" s="62" t="s">
        <v>92</v>
      </c>
      <c r="CN122" s="62" t="s">
        <v>92</v>
      </c>
      <c r="CO122" s="62" t="s">
        <v>92</v>
      </c>
      <c r="CP122" s="62" t="s">
        <v>92</v>
      </c>
      <c r="CQ122" s="62" t="s">
        <v>92</v>
      </c>
      <c r="CR122" s="62" t="s">
        <v>92</v>
      </c>
      <c r="CS122" s="62" t="s">
        <v>92</v>
      </c>
      <c r="CT122" s="62" t="s">
        <v>92</v>
      </c>
      <c r="CU122" s="62" t="s">
        <v>92</v>
      </c>
      <c r="CV122" s="62" t="s">
        <v>92</v>
      </c>
      <c r="CW122" s="62" t="s">
        <v>92</v>
      </c>
      <c r="CX122" s="62" t="s">
        <v>92</v>
      </c>
      <c r="CY122" s="62" t="s">
        <v>92</v>
      </c>
      <c r="CZ122" s="62" t="s">
        <v>92</v>
      </c>
      <c r="DA122" s="62" t="s">
        <v>92</v>
      </c>
      <c r="DB122" s="62" t="s">
        <v>92</v>
      </c>
      <c r="DC122" s="62" t="s">
        <v>92</v>
      </c>
      <c r="DD122" s="62" t="s">
        <v>92</v>
      </c>
      <c r="DE122" s="62" t="s">
        <v>92</v>
      </c>
      <c r="DF122" s="62" t="s">
        <v>92</v>
      </c>
      <c r="DG122" s="62" t="s">
        <v>92</v>
      </c>
      <c r="DH122" s="62" t="s">
        <v>92</v>
      </c>
      <c r="DI122" s="62" t="s">
        <v>92</v>
      </c>
    </row>
    <row r="123" spans="2:113" x14ac:dyDescent="0.2">
      <c r="B123" s="71" t="s">
        <v>409</v>
      </c>
      <c r="C123" s="72" t="s">
        <v>117</v>
      </c>
      <c r="D123" s="73" t="str">
        <f t="shared" si="16"/>
        <v xml:space="preserve">8704005                                                                          </v>
      </c>
      <c r="E123" s="70">
        <v>14157.75</v>
      </c>
      <c r="F123" s="70"/>
      <c r="G123" s="70"/>
      <c r="H123" s="70"/>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25">
        <f t="shared" si="8"/>
        <v>14157.75</v>
      </c>
      <c r="Y123" s="240"/>
      <c r="AD123" s="74">
        <v>1200</v>
      </c>
      <c r="AE123" s="74">
        <v>1203</v>
      </c>
      <c r="AF123" s="70" t="e">
        <f>+SUMIFS(#REF!,#REF!,$AE123)</f>
        <v>#REF!</v>
      </c>
      <c r="AG123" s="70" t="e">
        <f t="shared" si="9"/>
        <v>#REF!</v>
      </c>
      <c r="AI123" s="70" t="e">
        <f>SUMIFS(#REF!,#REF!,$AE123)</f>
        <v>#REF!</v>
      </c>
      <c r="AJ123" s="70" t="e">
        <f t="shared" si="10"/>
        <v>#REF!</v>
      </c>
      <c r="AM123" s="62">
        <v>8704005</v>
      </c>
      <c r="AN123" s="62" t="s">
        <v>92</v>
      </c>
      <c r="AO123" s="62" t="s">
        <v>92</v>
      </c>
      <c r="AP123" s="62" t="s">
        <v>92</v>
      </c>
      <c r="AQ123" s="62" t="s">
        <v>92</v>
      </c>
      <c r="AR123" s="62" t="s">
        <v>92</v>
      </c>
      <c r="AS123" s="62" t="s">
        <v>92</v>
      </c>
      <c r="AT123" s="62" t="s">
        <v>92</v>
      </c>
      <c r="AU123" s="62" t="s">
        <v>92</v>
      </c>
      <c r="AV123" s="62" t="s">
        <v>92</v>
      </c>
      <c r="AW123" s="62" t="s">
        <v>92</v>
      </c>
      <c r="AX123" s="62" t="s">
        <v>92</v>
      </c>
      <c r="AY123" s="62" t="s">
        <v>92</v>
      </c>
      <c r="AZ123" s="62" t="s">
        <v>92</v>
      </c>
      <c r="BA123" s="62" t="s">
        <v>92</v>
      </c>
      <c r="BB123" s="62" t="s">
        <v>92</v>
      </c>
      <c r="BC123" s="62" t="s">
        <v>92</v>
      </c>
      <c r="BD123" s="62" t="s">
        <v>92</v>
      </c>
      <c r="BE123" s="62" t="s">
        <v>92</v>
      </c>
      <c r="BF123" s="62" t="s">
        <v>92</v>
      </c>
      <c r="BG123" s="62" t="s">
        <v>92</v>
      </c>
      <c r="BH123" s="62" t="s">
        <v>92</v>
      </c>
      <c r="BI123" s="62" t="s">
        <v>92</v>
      </c>
      <c r="BJ123" s="62" t="s">
        <v>92</v>
      </c>
      <c r="BK123" s="62" t="s">
        <v>92</v>
      </c>
      <c r="BL123" s="62" t="s">
        <v>92</v>
      </c>
      <c r="BM123" s="62" t="s">
        <v>92</v>
      </c>
      <c r="BN123" s="62" t="s">
        <v>92</v>
      </c>
      <c r="BO123" s="62" t="s">
        <v>92</v>
      </c>
      <c r="BP123" s="62" t="s">
        <v>92</v>
      </c>
      <c r="BQ123" s="62" t="s">
        <v>92</v>
      </c>
      <c r="BR123" s="62" t="s">
        <v>92</v>
      </c>
      <c r="BS123" s="62" t="s">
        <v>92</v>
      </c>
      <c r="BT123" s="62" t="s">
        <v>92</v>
      </c>
      <c r="BU123" s="62" t="s">
        <v>92</v>
      </c>
      <c r="BV123" s="62" t="s">
        <v>92</v>
      </c>
      <c r="BW123" s="62" t="s">
        <v>92</v>
      </c>
      <c r="BX123" s="62" t="s">
        <v>92</v>
      </c>
      <c r="BY123" s="62" t="s">
        <v>92</v>
      </c>
      <c r="BZ123" s="62" t="s">
        <v>92</v>
      </c>
      <c r="CA123" s="62" t="s">
        <v>92</v>
      </c>
      <c r="CB123" s="62" t="s">
        <v>92</v>
      </c>
      <c r="CC123" s="62" t="s">
        <v>92</v>
      </c>
      <c r="CD123" s="62" t="s">
        <v>92</v>
      </c>
      <c r="CE123" s="62" t="s">
        <v>92</v>
      </c>
      <c r="CF123" s="62" t="s">
        <v>92</v>
      </c>
      <c r="CG123" s="62" t="s">
        <v>92</v>
      </c>
      <c r="CH123" s="62" t="s">
        <v>92</v>
      </c>
      <c r="CI123" s="62" t="s">
        <v>92</v>
      </c>
      <c r="CJ123" s="62" t="s">
        <v>92</v>
      </c>
      <c r="CK123" s="62" t="s">
        <v>92</v>
      </c>
      <c r="CL123" s="62" t="s">
        <v>92</v>
      </c>
      <c r="CM123" s="62" t="s">
        <v>92</v>
      </c>
      <c r="CN123" s="62" t="s">
        <v>92</v>
      </c>
      <c r="CO123" s="62" t="s">
        <v>92</v>
      </c>
      <c r="CP123" s="62" t="s">
        <v>92</v>
      </c>
      <c r="CQ123" s="62" t="s">
        <v>92</v>
      </c>
      <c r="CR123" s="62" t="s">
        <v>92</v>
      </c>
      <c r="CS123" s="62" t="s">
        <v>92</v>
      </c>
      <c r="CT123" s="62" t="s">
        <v>92</v>
      </c>
      <c r="CU123" s="62" t="s">
        <v>92</v>
      </c>
      <c r="CV123" s="62" t="s">
        <v>92</v>
      </c>
      <c r="CW123" s="62" t="s">
        <v>92</v>
      </c>
      <c r="CX123" s="62" t="s">
        <v>92</v>
      </c>
      <c r="CY123" s="62" t="s">
        <v>92</v>
      </c>
      <c r="CZ123" s="62" t="s">
        <v>92</v>
      </c>
      <c r="DA123" s="62" t="s">
        <v>92</v>
      </c>
      <c r="DB123" s="62" t="s">
        <v>92</v>
      </c>
      <c r="DC123" s="62" t="s">
        <v>92</v>
      </c>
      <c r="DD123" s="62" t="s">
        <v>92</v>
      </c>
      <c r="DE123" s="62" t="s">
        <v>92</v>
      </c>
      <c r="DF123" s="62" t="s">
        <v>92</v>
      </c>
      <c r="DG123" s="62" t="s">
        <v>92</v>
      </c>
      <c r="DH123" s="62" t="s">
        <v>92</v>
      </c>
      <c r="DI123" s="62" t="s">
        <v>92</v>
      </c>
    </row>
    <row r="124" spans="2:113" x14ac:dyDescent="0.2">
      <c r="B124" s="71" t="s">
        <v>410</v>
      </c>
      <c r="C124" s="72" t="s">
        <v>411</v>
      </c>
      <c r="D124" s="73" t="str">
        <f t="shared" si="16"/>
        <v xml:space="preserve">                                                                          </v>
      </c>
      <c r="E124" s="70">
        <v>0</v>
      </c>
      <c r="F124" s="70"/>
      <c r="G124" s="70"/>
      <c r="H124" s="70"/>
      <c r="I124" s="70">
        <v>0</v>
      </c>
      <c r="J124" s="70">
        <v>0</v>
      </c>
      <c r="K124" s="70">
        <v>0</v>
      </c>
      <c r="L124" s="70">
        <v>0</v>
      </c>
      <c r="M124" s="70">
        <v>0</v>
      </c>
      <c r="N124" s="70">
        <v>0</v>
      </c>
      <c r="O124" s="70">
        <v>0</v>
      </c>
      <c r="P124" s="70">
        <v>0</v>
      </c>
      <c r="Q124" s="70">
        <v>0</v>
      </c>
      <c r="R124" s="70">
        <v>0</v>
      </c>
      <c r="S124" s="70">
        <v>0</v>
      </c>
      <c r="T124" s="70">
        <v>0</v>
      </c>
      <c r="U124" s="70">
        <v>0</v>
      </c>
      <c r="V124" s="70">
        <v>0</v>
      </c>
      <c r="W124" s="70">
        <v>0</v>
      </c>
      <c r="X124" s="25">
        <f t="shared" si="8"/>
        <v>0</v>
      </c>
      <c r="Y124" s="240"/>
      <c r="AD124" s="74">
        <v>1200</v>
      </c>
      <c r="AE124" s="74">
        <v>1204</v>
      </c>
      <c r="AF124" s="70" t="e">
        <f>+SUMIFS(#REF!,#REF!,$AE124)</f>
        <v>#REF!</v>
      </c>
      <c r="AG124" s="70" t="e">
        <f t="shared" si="9"/>
        <v>#REF!</v>
      </c>
      <c r="AI124" s="70" t="e">
        <f>SUMIFS(#REF!,#REF!,$AE124)</f>
        <v>#REF!</v>
      </c>
      <c r="AJ124" s="70" t="e">
        <f t="shared" si="10"/>
        <v>#REF!</v>
      </c>
      <c r="AM124" s="62" t="s">
        <v>92</v>
      </c>
      <c r="AN124" s="62" t="s">
        <v>92</v>
      </c>
      <c r="AO124" s="62" t="s">
        <v>92</v>
      </c>
      <c r="AP124" s="62" t="s">
        <v>92</v>
      </c>
      <c r="AQ124" s="62" t="s">
        <v>92</v>
      </c>
      <c r="AR124" s="62" t="s">
        <v>92</v>
      </c>
      <c r="AS124" s="62" t="s">
        <v>92</v>
      </c>
      <c r="AT124" s="62" t="s">
        <v>92</v>
      </c>
      <c r="AU124" s="62" t="s">
        <v>92</v>
      </c>
      <c r="AV124" s="62" t="s">
        <v>92</v>
      </c>
      <c r="AW124" s="62" t="s">
        <v>92</v>
      </c>
      <c r="AX124" s="62" t="s">
        <v>92</v>
      </c>
      <c r="AY124" s="62" t="s">
        <v>92</v>
      </c>
      <c r="AZ124" s="62" t="s">
        <v>92</v>
      </c>
      <c r="BA124" s="62" t="s">
        <v>92</v>
      </c>
      <c r="BB124" s="62" t="s">
        <v>92</v>
      </c>
      <c r="BC124" s="62" t="s">
        <v>92</v>
      </c>
      <c r="BD124" s="62" t="s">
        <v>92</v>
      </c>
      <c r="BE124" s="62" t="s">
        <v>92</v>
      </c>
      <c r="BF124" s="62" t="s">
        <v>92</v>
      </c>
      <c r="BG124" s="62" t="s">
        <v>92</v>
      </c>
      <c r="BH124" s="62" t="s">
        <v>92</v>
      </c>
      <c r="BI124" s="62" t="s">
        <v>92</v>
      </c>
      <c r="BJ124" s="62" t="s">
        <v>92</v>
      </c>
      <c r="BK124" s="62" t="s">
        <v>92</v>
      </c>
      <c r="BL124" s="62" t="s">
        <v>92</v>
      </c>
      <c r="BM124" s="62" t="s">
        <v>92</v>
      </c>
      <c r="BN124" s="62" t="s">
        <v>92</v>
      </c>
      <c r="BO124" s="62" t="s">
        <v>92</v>
      </c>
      <c r="BP124" s="62" t="s">
        <v>92</v>
      </c>
      <c r="BQ124" s="62" t="s">
        <v>92</v>
      </c>
      <c r="BR124" s="62" t="s">
        <v>92</v>
      </c>
      <c r="BS124" s="62" t="s">
        <v>92</v>
      </c>
      <c r="BT124" s="62" t="s">
        <v>92</v>
      </c>
      <c r="BU124" s="62" t="s">
        <v>92</v>
      </c>
      <c r="BV124" s="62" t="s">
        <v>92</v>
      </c>
      <c r="BW124" s="62" t="s">
        <v>92</v>
      </c>
      <c r="BX124" s="62" t="s">
        <v>92</v>
      </c>
      <c r="BY124" s="62" t="s">
        <v>92</v>
      </c>
      <c r="BZ124" s="62" t="s">
        <v>92</v>
      </c>
      <c r="CA124" s="62" t="s">
        <v>92</v>
      </c>
      <c r="CB124" s="62" t="s">
        <v>92</v>
      </c>
      <c r="CC124" s="62" t="s">
        <v>92</v>
      </c>
      <c r="CD124" s="62" t="s">
        <v>92</v>
      </c>
      <c r="CE124" s="62" t="s">
        <v>92</v>
      </c>
      <c r="CF124" s="62" t="s">
        <v>92</v>
      </c>
      <c r="CG124" s="62" t="s">
        <v>92</v>
      </c>
      <c r="CH124" s="62" t="s">
        <v>92</v>
      </c>
      <c r="CI124" s="62" t="s">
        <v>92</v>
      </c>
      <c r="CJ124" s="62" t="s">
        <v>92</v>
      </c>
      <c r="CK124" s="62" t="s">
        <v>92</v>
      </c>
      <c r="CL124" s="62" t="s">
        <v>92</v>
      </c>
      <c r="CM124" s="62" t="s">
        <v>92</v>
      </c>
      <c r="CN124" s="62" t="s">
        <v>92</v>
      </c>
      <c r="CO124" s="62" t="s">
        <v>92</v>
      </c>
      <c r="CP124" s="62" t="s">
        <v>92</v>
      </c>
      <c r="CQ124" s="62" t="s">
        <v>92</v>
      </c>
      <c r="CR124" s="62" t="s">
        <v>92</v>
      </c>
      <c r="CS124" s="62" t="s">
        <v>92</v>
      </c>
      <c r="CT124" s="62" t="s">
        <v>92</v>
      </c>
      <c r="CU124" s="62" t="s">
        <v>92</v>
      </c>
      <c r="CV124" s="62" t="s">
        <v>92</v>
      </c>
      <c r="CW124" s="62" t="s">
        <v>92</v>
      </c>
      <c r="CX124" s="62" t="s">
        <v>92</v>
      </c>
      <c r="CY124" s="62" t="s">
        <v>92</v>
      </c>
      <c r="CZ124" s="62" t="s">
        <v>92</v>
      </c>
      <c r="DA124" s="62" t="s">
        <v>92</v>
      </c>
      <c r="DB124" s="62" t="s">
        <v>92</v>
      </c>
      <c r="DC124" s="62" t="s">
        <v>92</v>
      </c>
      <c r="DD124" s="62" t="s">
        <v>92</v>
      </c>
      <c r="DE124" s="62" t="s">
        <v>92</v>
      </c>
      <c r="DF124" s="62" t="s">
        <v>92</v>
      </c>
      <c r="DG124" s="62" t="s">
        <v>92</v>
      </c>
      <c r="DH124" s="62" t="s">
        <v>92</v>
      </c>
      <c r="DI124" s="62" t="s">
        <v>92</v>
      </c>
    </row>
    <row r="125" spans="2:113" x14ac:dyDescent="0.2">
      <c r="B125" s="71" t="s">
        <v>412</v>
      </c>
      <c r="C125" s="72" t="s">
        <v>152</v>
      </c>
      <c r="D125" s="73" t="str">
        <f t="shared" si="16"/>
        <v xml:space="preserve">8713202                                                                          </v>
      </c>
      <c r="E125" s="70">
        <v>1408.26</v>
      </c>
      <c r="F125" s="70"/>
      <c r="G125" s="70"/>
      <c r="H125" s="70"/>
      <c r="I125" s="70">
        <v>0</v>
      </c>
      <c r="J125" s="70">
        <v>0</v>
      </c>
      <c r="K125" s="70">
        <v>0</v>
      </c>
      <c r="L125" s="70">
        <v>0</v>
      </c>
      <c r="M125" s="70">
        <v>0</v>
      </c>
      <c r="N125" s="70">
        <v>0</v>
      </c>
      <c r="O125" s="70">
        <v>0</v>
      </c>
      <c r="P125" s="70">
        <v>0</v>
      </c>
      <c r="Q125" s="70">
        <v>0</v>
      </c>
      <c r="R125" s="70">
        <v>0</v>
      </c>
      <c r="S125" s="70">
        <v>0</v>
      </c>
      <c r="T125" s="70">
        <v>0</v>
      </c>
      <c r="U125" s="70">
        <v>0</v>
      </c>
      <c r="V125" s="70">
        <v>0</v>
      </c>
      <c r="W125" s="70">
        <v>0</v>
      </c>
      <c r="X125" s="25">
        <f t="shared" si="8"/>
        <v>1408.26</v>
      </c>
      <c r="Y125" s="240"/>
      <c r="AD125" s="74">
        <v>1200</v>
      </c>
      <c r="AE125" s="74">
        <v>1205</v>
      </c>
      <c r="AF125" s="70" t="e">
        <f>+SUMIFS(#REF!,#REF!,$AE125)</f>
        <v>#REF!</v>
      </c>
      <c r="AG125" s="70" t="e">
        <f t="shared" si="9"/>
        <v>#REF!</v>
      </c>
      <c r="AI125" s="70" t="e">
        <f>SUMIFS(#REF!,#REF!,$AE125)</f>
        <v>#REF!</v>
      </c>
      <c r="AJ125" s="70" t="e">
        <f t="shared" si="10"/>
        <v>#REF!</v>
      </c>
      <c r="AM125" s="62">
        <v>8713202</v>
      </c>
      <c r="AN125" s="62" t="s">
        <v>92</v>
      </c>
      <c r="AO125" s="62" t="s">
        <v>92</v>
      </c>
      <c r="AP125" s="62" t="s">
        <v>92</v>
      </c>
      <c r="AQ125" s="62" t="s">
        <v>92</v>
      </c>
      <c r="AR125" s="62" t="s">
        <v>92</v>
      </c>
      <c r="AS125" s="62" t="s">
        <v>92</v>
      </c>
      <c r="AT125" s="62" t="s">
        <v>92</v>
      </c>
      <c r="AU125" s="62" t="s">
        <v>92</v>
      </c>
      <c r="AV125" s="62" t="s">
        <v>92</v>
      </c>
      <c r="AW125" s="62" t="s">
        <v>92</v>
      </c>
      <c r="AX125" s="62" t="s">
        <v>92</v>
      </c>
      <c r="AY125" s="62" t="s">
        <v>92</v>
      </c>
      <c r="AZ125" s="62" t="s">
        <v>92</v>
      </c>
      <c r="BA125" s="62" t="s">
        <v>92</v>
      </c>
      <c r="BB125" s="62" t="s">
        <v>92</v>
      </c>
      <c r="BC125" s="62" t="s">
        <v>92</v>
      </c>
      <c r="BD125" s="62" t="s">
        <v>92</v>
      </c>
      <c r="BE125" s="62" t="s">
        <v>92</v>
      </c>
      <c r="BF125" s="62" t="s">
        <v>92</v>
      </c>
      <c r="BG125" s="62" t="s">
        <v>92</v>
      </c>
      <c r="BH125" s="62" t="s">
        <v>92</v>
      </c>
      <c r="BI125" s="62" t="s">
        <v>92</v>
      </c>
      <c r="BJ125" s="62" t="s">
        <v>92</v>
      </c>
      <c r="BK125" s="62" t="s">
        <v>92</v>
      </c>
      <c r="BL125" s="62" t="s">
        <v>92</v>
      </c>
      <c r="BM125" s="62" t="s">
        <v>92</v>
      </c>
      <c r="BN125" s="62" t="s">
        <v>92</v>
      </c>
      <c r="BO125" s="62" t="s">
        <v>92</v>
      </c>
      <c r="BP125" s="62" t="s">
        <v>92</v>
      </c>
      <c r="BQ125" s="62" t="s">
        <v>92</v>
      </c>
      <c r="BR125" s="62" t="s">
        <v>92</v>
      </c>
      <c r="BS125" s="62" t="s">
        <v>92</v>
      </c>
      <c r="BT125" s="62" t="s">
        <v>92</v>
      </c>
      <c r="BU125" s="62" t="s">
        <v>92</v>
      </c>
      <c r="BV125" s="62" t="s">
        <v>92</v>
      </c>
      <c r="BW125" s="62" t="s">
        <v>92</v>
      </c>
      <c r="BX125" s="62" t="s">
        <v>92</v>
      </c>
      <c r="BY125" s="62" t="s">
        <v>92</v>
      </c>
      <c r="BZ125" s="62" t="s">
        <v>92</v>
      </c>
      <c r="CA125" s="62" t="s">
        <v>92</v>
      </c>
      <c r="CB125" s="62" t="s">
        <v>92</v>
      </c>
      <c r="CC125" s="62" t="s">
        <v>92</v>
      </c>
      <c r="CD125" s="62" t="s">
        <v>92</v>
      </c>
      <c r="CE125" s="62" t="s">
        <v>92</v>
      </c>
      <c r="CF125" s="62" t="s">
        <v>92</v>
      </c>
      <c r="CG125" s="62" t="s">
        <v>92</v>
      </c>
      <c r="CH125" s="62" t="s">
        <v>92</v>
      </c>
      <c r="CI125" s="62" t="s">
        <v>92</v>
      </c>
      <c r="CJ125" s="62" t="s">
        <v>92</v>
      </c>
      <c r="CK125" s="62" t="s">
        <v>92</v>
      </c>
      <c r="CL125" s="62" t="s">
        <v>92</v>
      </c>
      <c r="CM125" s="62" t="s">
        <v>92</v>
      </c>
      <c r="CN125" s="62" t="s">
        <v>92</v>
      </c>
      <c r="CO125" s="62" t="s">
        <v>92</v>
      </c>
      <c r="CP125" s="62" t="s">
        <v>92</v>
      </c>
      <c r="CQ125" s="62" t="s">
        <v>92</v>
      </c>
      <c r="CR125" s="62" t="s">
        <v>92</v>
      </c>
      <c r="CS125" s="62" t="s">
        <v>92</v>
      </c>
      <c r="CT125" s="62" t="s">
        <v>92</v>
      </c>
      <c r="CU125" s="62" t="s">
        <v>92</v>
      </c>
      <c r="CV125" s="62" t="s">
        <v>92</v>
      </c>
      <c r="CW125" s="62" t="s">
        <v>92</v>
      </c>
      <c r="CX125" s="62" t="s">
        <v>92</v>
      </c>
      <c r="CY125" s="62" t="s">
        <v>92</v>
      </c>
      <c r="CZ125" s="62" t="s">
        <v>92</v>
      </c>
      <c r="DA125" s="62" t="s">
        <v>92</v>
      </c>
      <c r="DB125" s="62" t="s">
        <v>92</v>
      </c>
      <c r="DC125" s="62" t="s">
        <v>92</v>
      </c>
      <c r="DD125" s="62" t="s">
        <v>92</v>
      </c>
      <c r="DE125" s="62" t="s">
        <v>92</v>
      </c>
      <c r="DF125" s="62" t="s">
        <v>92</v>
      </c>
      <c r="DG125" s="62" t="s">
        <v>92</v>
      </c>
      <c r="DH125" s="62" t="s">
        <v>92</v>
      </c>
      <c r="DI125" s="62" t="s">
        <v>92</v>
      </c>
    </row>
    <row r="126" spans="2:113" x14ac:dyDescent="0.2">
      <c r="B126" s="71" t="s">
        <v>413</v>
      </c>
      <c r="C126" s="72" t="s">
        <v>143</v>
      </c>
      <c r="D126" s="73" t="str">
        <f t="shared" si="16"/>
        <v xml:space="preserve">8712005                                                                          </v>
      </c>
      <c r="E126" s="70">
        <v>11403.75</v>
      </c>
      <c r="F126" s="70"/>
      <c r="G126" s="70"/>
      <c r="H126" s="70"/>
      <c r="I126" s="70">
        <v>0</v>
      </c>
      <c r="J126" s="70">
        <v>0</v>
      </c>
      <c r="K126" s="70">
        <v>0</v>
      </c>
      <c r="L126" s="70">
        <v>0</v>
      </c>
      <c r="M126" s="70">
        <v>0</v>
      </c>
      <c r="N126" s="70">
        <v>0</v>
      </c>
      <c r="O126" s="70">
        <v>0</v>
      </c>
      <c r="P126" s="70">
        <v>0</v>
      </c>
      <c r="Q126" s="70">
        <v>0</v>
      </c>
      <c r="R126" s="70">
        <v>0</v>
      </c>
      <c r="S126" s="70">
        <v>0</v>
      </c>
      <c r="T126" s="70">
        <v>0</v>
      </c>
      <c r="U126" s="70">
        <v>0</v>
      </c>
      <c r="V126" s="70">
        <v>0</v>
      </c>
      <c r="W126" s="70">
        <v>0</v>
      </c>
      <c r="X126" s="25">
        <f t="shared" si="8"/>
        <v>11403.75</v>
      </c>
      <c r="Y126" s="240"/>
      <c r="AD126" s="74">
        <v>1200</v>
      </c>
      <c r="AE126" s="74">
        <v>1206</v>
      </c>
      <c r="AF126" s="70" t="e">
        <f>+SUMIFS(#REF!,#REF!,$AE126)</f>
        <v>#REF!</v>
      </c>
      <c r="AG126" s="70" t="e">
        <f t="shared" si="9"/>
        <v>#REF!</v>
      </c>
      <c r="AI126" s="70" t="e">
        <f>SUMIFS(#REF!,#REF!,$AE126)</f>
        <v>#REF!</v>
      </c>
      <c r="AJ126" s="70" t="e">
        <f t="shared" si="10"/>
        <v>#REF!</v>
      </c>
      <c r="AM126" s="62">
        <v>8712005</v>
      </c>
      <c r="AN126" s="62" t="s">
        <v>92</v>
      </c>
      <c r="AO126" s="62" t="s">
        <v>92</v>
      </c>
      <c r="AP126" s="62" t="s">
        <v>92</v>
      </c>
      <c r="AQ126" s="62" t="s">
        <v>92</v>
      </c>
      <c r="AR126" s="62" t="s">
        <v>92</v>
      </c>
      <c r="AS126" s="62" t="s">
        <v>92</v>
      </c>
      <c r="AT126" s="62" t="s">
        <v>92</v>
      </c>
      <c r="AU126" s="62" t="s">
        <v>92</v>
      </c>
      <c r="AV126" s="62" t="s">
        <v>92</v>
      </c>
      <c r="AW126" s="62" t="s">
        <v>92</v>
      </c>
      <c r="AX126" s="62" t="s">
        <v>92</v>
      </c>
      <c r="AY126" s="62" t="s">
        <v>92</v>
      </c>
      <c r="AZ126" s="62" t="s">
        <v>92</v>
      </c>
      <c r="BA126" s="62" t="s">
        <v>92</v>
      </c>
      <c r="BB126" s="62" t="s">
        <v>92</v>
      </c>
      <c r="BC126" s="62" t="s">
        <v>92</v>
      </c>
      <c r="BD126" s="62" t="s">
        <v>92</v>
      </c>
      <c r="BE126" s="62" t="s">
        <v>92</v>
      </c>
      <c r="BF126" s="62" t="s">
        <v>92</v>
      </c>
      <c r="BG126" s="62" t="s">
        <v>92</v>
      </c>
      <c r="BH126" s="62" t="s">
        <v>92</v>
      </c>
      <c r="BI126" s="62" t="s">
        <v>92</v>
      </c>
      <c r="BJ126" s="62" t="s">
        <v>92</v>
      </c>
      <c r="BK126" s="62" t="s">
        <v>92</v>
      </c>
      <c r="BL126" s="62" t="s">
        <v>92</v>
      </c>
      <c r="BM126" s="62" t="s">
        <v>92</v>
      </c>
      <c r="BN126" s="62" t="s">
        <v>92</v>
      </c>
      <c r="BO126" s="62" t="s">
        <v>92</v>
      </c>
      <c r="BP126" s="62" t="s">
        <v>92</v>
      </c>
      <c r="BQ126" s="62" t="s">
        <v>92</v>
      </c>
      <c r="BR126" s="62" t="s">
        <v>92</v>
      </c>
      <c r="BS126" s="62" t="s">
        <v>92</v>
      </c>
      <c r="BT126" s="62" t="s">
        <v>92</v>
      </c>
      <c r="BU126" s="62" t="s">
        <v>92</v>
      </c>
      <c r="BV126" s="62" t="s">
        <v>92</v>
      </c>
      <c r="BW126" s="62" t="s">
        <v>92</v>
      </c>
      <c r="BX126" s="62" t="s">
        <v>92</v>
      </c>
      <c r="BY126" s="62" t="s">
        <v>92</v>
      </c>
      <c r="BZ126" s="62" t="s">
        <v>92</v>
      </c>
      <c r="CA126" s="62" t="s">
        <v>92</v>
      </c>
      <c r="CB126" s="62" t="s">
        <v>92</v>
      </c>
      <c r="CC126" s="62" t="s">
        <v>92</v>
      </c>
      <c r="CD126" s="62" t="s">
        <v>92</v>
      </c>
      <c r="CE126" s="62" t="s">
        <v>92</v>
      </c>
      <c r="CF126" s="62" t="s">
        <v>92</v>
      </c>
      <c r="CG126" s="62" t="s">
        <v>92</v>
      </c>
      <c r="CH126" s="62" t="s">
        <v>92</v>
      </c>
      <c r="CI126" s="62" t="s">
        <v>92</v>
      </c>
      <c r="CJ126" s="62" t="s">
        <v>92</v>
      </c>
      <c r="CK126" s="62" t="s">
        <v>92</v>
      </c>
      <c r="CL126" s="62" t="s">
        <v>92</v>
      </c>
      <c r="CM126" s="62" t="s">
        <v>92</v>
      </c>
      <c r="CN126" s="62" t="s">
        <v>92</v>
      </c>
      <c r="CO126" s="62" t="s">
        <v>92</v>
      </c>
      <c r="CP126" s="62" t="s">
        <v>92</v>
      </c>
      <c r="CQ126" s="62" t="s">
        <v>92</v>
      </c>
      <c r="CR126" s="62" t="s">
        <v>92</v>
      </c>
      <c r="CS126" s="62" t="s">
        <v>92</v>
      </c>
      <c r="CT126" s="62" t="s">
        <v>92</v>
      </c>
      <c r="CU126" s="62" t="s">
        <v>92</v>
      </c>
      <c r="CV126" s="62" t="s">
        <v>92</v>
      </c>
      <c r="CW126" s="62" t="s">
        <v>92</v>
      </c>
      <c r="CX126" s="62" t="s">
        <v>92</v>
      </c>
      <c r="CY126" s="62" t="s">
        <v>92</v>
      </c>
      <c r="CZ126" s="62" t="s">
        <v>92</v>
      </c>
      <c r="DA126" s="62" t="s">
        <v>92</v>
      </c>
      <c r="DB126" s="62" t="s">
        <v>92</v>
      </c>
      <c r="DC126" s="62" t="s">
        <v>92</v>
      </c>
      <c r="DD126" s="62" t="s">
        <v>92</v>
      </c>
      <c r="DE126" s="62" t="s">
        <v>92</v>
      </c>
      <c r="DF126" s="62" t="s">
        <v>92</v>
      </c>
      <c r="DG126" s="62" t="s">
        <v>92</v>
      </c>
      <c r="DH126" s="62" t="s">
        <v>92</v>
      </c>
      <c r="DI126" s="62" t="s">
        <v>92</v>
      </c>
    </row>
    <row r="127" spans="2:113" x14ac:dyDescent="0.2">
      <c r="B127" s="71" t="s">
        <v>414</v>
      </c>
      <c r="C127" s="72" t="s">
        <v>415</v>
      </c>
      <c r="D127" s="73" t="str">
        <f t="shared" si="16"/>
        <v xml:space="preserve">                                                                          </v>
      </c>
      <c r="E127" s="70">
        <v>0</v>
      </c>
      <c r="F127" s="70"/>
      <c r="G127" s="70"/>
      <c r="H127" s="70"/>
      <c r="I127" s="70">
        <v>0</v>
      </c>
      <c r="J127" s="70">
        <v>0</v>
      </c>
      <c r="K127" s="70">
        <v>0</v>
      </c>
      <c r="L127" s="70">
        <v>0</v>
      </c>
      <c r="M127" s="70">
        <v>0</v>
      </c>
      <c r="N127" s="70">
        <v>0</v>
      </c>
      <c r="O127" s="70">
        <v>0</v>
      </c>
      <c r="P127" s="70">
        <v>0</v>
      </c>
      <c r="Q127" s="70">
        <v>0</v>
      </c>
      <c r="R127" s="70">
        <v>0</v>
      </c>
      <c r="S127" s="70">
        <v>0</v>
      </c>
      <c r="T127" s="70">
        <v>0</v>
      </c>
      <c r="U127" s="70">
        <v>0</v>
      </c>
      <c r="V127" s="70">
        <v>0</v>
      </c>
      <c r="W127" s="70">
        <v>0</v>
      </c>
      <c r="X127" s="25">
        <f t="shared" si="8"/>
        <v>0</v>
      </c>
      <c r="Y127" s="240"/>
      <c r="AD127" s="74">
        <v>1200</v>
      </c>
      <c r="AE127" s="74">
        <v>1207</v>
      </c>
      <c r="AF127" s="70" t="e">
        <f>+SUMIFS(#REF!,#REF!,$AE127)</f>
        <v>#REF!</v>
      </c>
      <c r="AG127" s="70" t="e">
        <f t="shared" si="9"/>
        <v>#REF!</v>
      </c>
      <c r="AI127" s="70" t="e">
        <f>SUMIFS(#REF!,#REF!,$AE127)</f>
        <v>#REF!</v>
      </c>
      <c r="AJ127" s="70" t="e">
        <f t="shared" si="10"/>
        <v>#REF!</v>
      </c>
      <c r="AM127" s="62" t="s">
        <v>92</v>
      </c>
      <c r="AN127" s="62" t="s">
        <v>92</v>
      </c>
      <c r="AO127" s="62" t="s">
        <v>92</v>
      </c>
      <c r="AP127" s="62" t="s">
        <v>92</v>
      </c>
      <c r="AQ127" s="62" t="s">
        <v>92</v>
      </c>
      <c r="AR127" s="62" t="s">
        <v>92</v>
      </c>
      <c r="AS127" s="62" t="s">
        <v>92</v>
      </c>
      <c r="AT127" s="62" t="s">
        <v>92</v>
      </c>
      <c r="AU127" s="62" t="s">
        <v>92</v>
      </c>
      <c r="AV127" s="62" t="s">
        <v>92</v>
      </c>
      <c r="AW127" s="62" t="s">
        <v>92</v>
      </c>
      <c r="AX127" s="62" t="s">
        <v>92</v>
      </c>
      <c r="AY127" s="62" t="s">
        <v>92</v>
      </c>
      <c r="AZ127" s="62" t="s">
        <v>92</v>
      </c>
      <c r="BA127" s="62" t="s">
        <v>92</v>
      </c>
      <c r="BB127" s="62" t="s">
        <v>92</v>
      </c>
      <c r="BC127" s="62" t="s">
        <v>92</v>
      </c>
      <c r="BD127" s="62" t="s">
        <v>92</v>
      </c>
      <c r="BE127" s="62" t="s">
        <v>92</v>
      </c>
      <c r="BF127" s="62" t="s">
        <v>92</v>
      </c>
      <c r="BG127" s="62" t="s">
        <v>92</v>
      </c>
      <c r="BH127" s="62" t="s">
        <v>92</v>
      </c>
      <c r="BI127" s="62" t="s">
        <v>92</v>
      </c>
      <c r="BJ127" s="62" t="s">
        <v>92</v>
      </c>
      <c r="BK127" s="62" t="s">
        <v>92</v>
      </c>
      <c r="BL127" s="62" t="s">
        <v>92</v>
      </c>
      <c r="BM127" s="62" t="s">
        <v>92</v>
      </c>
      <c r="BN127" s="62" t="s">
        <v>92</v>
      </c>
      <c r="BO127" s="62" t="s">
        <v>92</v>
      </c>
      <c r="BP127" s="62" t="s">
        <v>92</v>
      </c>
      <c r="BQ127" s="62" t="s">
        <v>92</v>
      </c>
      <c r="BR127" s="62" t="s">
        <v>92</v>
      </c>
      <c r="BS127" s="62" t="s">
        <v>92</v>
      </c>
      <c r="BT127" s="62" t="s">
        <v>92</v>
      </c>
      <c r="BU127" s="62" t="s">
        <v>92</v>
      </c>
      <c r="BV127" s="62" t="s">
        <v>92</v>
      </c>
      <c r="BW127" s="62" t="s">
        <v>92</v>
      </c>
      <c r="BX127" s="62" t="s">
        <v>92</v>
      </c>
      <c r="BY127" s="62" t="s">
        <v>92</v>
      </c>
      <c r="BZ127" s="62" t="s">
        <v>92</v>
      </c>
      <c r="CA127" s="62" t="s">
        <v>92</v>
      </c>
      <c r="CB127" s="62" t="s">
        <v>92</v>
      </c>
      <c r="CC127" s="62" t="s">
        <v>92</v>
      </c>
      <c r="CD127" s="62" t="s">
        <v>92</v>
      </c>
      <c r="CE127" s="62" t="s">
        <v>92</v>
      </c>
      <c r="CF127" s="62" t="s">
        <v>92</v>
      </c>
      <c r="CG127" s="62" t="s">
        <v>92</v>
      </c>
      <c r="CH127" s="62" t="s">
        <v>92</v>
      </c>
      <c r="CI127" s="62" t="s">
        <v>92</v>
      </c>
      <c r="CJ127" s="62" t="s">
        <v>92</v>
      </c>
      <c r="CK127" s="62" t="s">
        <v>92</v>
      </c>
      <c r="CL127" s="62" t="s">
        <v>92</v>
      </c>
      <c r="CM127" s="62" t="s">
        <v>92</v>
      </c>
      <c r="CN127" s="62" t="s">
        <v>92</v>
      </c>
      <c r="CO127" s="62" t="s">
        <v>92</v>
      </c>
      <c r="CP127" s="62" t="s">
        <v>92</v>
      </c>
      <c r="CQ127" s="62" t="s">
        <v>92</v>
      </c>
      <c r="CR127" s="62" t="s">
        <v>92</v>
      </c>
      <c r="CS127" s="62" t="s">
        <v>92</v>
      </c>
      <c r="CT127" s="62" t="s">
        <v>92</v>
      </c>
      <c r="CU127" s="62" t="s">
        <v>92</v>
      </c>
      <c r="CV127" s="62" t="s">
        <v>92</v>
      </c>
      <c r="CW127" s="62" t="s">
        <v>92</v>
      </c>
      <c r="CX127" s="62" t="s">
        <v>92</v>
      </c>
      <c r="CY127" s="62" t="s">
        <v>92</v>
      </c>
      <c r="CZ127" s="62" t="s">
        <v>92</v>
      </c>
      <c r="DA127" s="62" t="s">
        <v>92</v>
      </c>
      <c r="DB127" s="62" t="s">
        <v>92</v>
      </c>
      <c r="DC127" s="62" t="s">
        <v>92</v>
      </c>
      <c r="DD127" s="62" t="s">
        <v>92</v>
      </c>
      <c r="DE127" s="62" t="s">
        <v>92</v>
      </c>
      <c r="DF127" s="62" t="s">
        <v>92</v>
      </c>
      <c r="DG127" s="62" t="s">
        <v>92</v>
      </c>
      <c r="DH127" s="62" t="s">
        <v>92</v>
      </c>
      <c r="DI127" s="62" t="s">
        <v>92</v>
      </c>
    </row>
    <row r="128" spans="2:113" x14ac:dyDescent="0.2">
      <c r="B128" s="71" t="s">
        <v>416</v>
      </c>
      <c r="C128" s="71" t="s">
        <v>119</v>
      </c>
      <c r="D128" s="73" t="str">
        <f t="shared" si="16"/>
        <v xml:space="preserve">8704009                                                                          </v>
      </c>
      <c r="E128" s="70">
        <v>2387.13</v>
      </c>
      <c r="F128" s="70"/>
      <c r="G128" s="70"/>
      <c r="H128" s="70"/>
      <c r="I128" s="70">
        <v>0</v>
      </c>
      <c r="J128" s="70">
        <v>-749</v>
      </c>
      <c r="K128" s="70">
        <v>0</v>
      </c>
      <c r="L128" s="70">
        <v>0</v>
      </c>
      <c r="M128" s="70">
        <v>0</v>
      </c>
      <c r="N128" s="70">
        <v>0</v>
      </c>
      <c r="O128" s="70">
        <v>0</v>
      </c>
      <c r="P128" s="70">
        <v>0</v>
      </c>
      <c r="Q128" s="70">
        <v>0</v>
      </c>
      <c r="R128" s="70">
        <v>0</v>
      </c>
      <c r="S128" s="70">
        <v>0</v>
      </c>
      <c r="T128" s="70">
        <v>0</v>
      </c>
      <c r="U128" s="70">
        <v>0</v>
      </c>
      <c r="V128" s="70">
        <v>0</v>
      </c>
      <c r="W128" s="70">
        <v>0</v>
      </c>
      <c r="X128" s="25">
        <f t="shared" si="8"/>
        <v>1638.13</v>
      </c>
      <c r="Y128" s="240"/>
      <c r="AD128" s="74">
        <v>1200</v>
      </c>
      <c r="AE128" s="74">
        <v>1208</v>
      </c>
      <c r="AF128" s="70" t="e">
        <f>+SUMIFS(#REF!,#REF!,$AE128)</f>
        <v>#REF!</v>
      </c>
      <c r="AG128" s="70" t="e">
        <f t="shared" si="9"/>
        <v>#REF!</v>
      </c>
      <c r="AI128" s="70" t="e">
        <f>SUMIFS(#REF!,#REF!,$AE128)</f>
        <v>#REF!</v>
      </c>
      <c r="AJ128" s="70" t="e">
        <f t="shared" si="10"/>
        <v>#REF!</v>
      </c>
      <c r="AM128" s="62">
        <v>8704009</v>
      </c>
      <c r="AN128" s="62" t="s">
        <v>92</v>
      </c>
      <c r="AO128" s="62" t="s">
        <v>92</v>
      </c>
      <c r="AP128" s="62" t="s">
        <v>92</v>
      </c>
      <c r="AQ128" s="62" t="s">
        <v>92</v>
      </c>
      <c r="AR128" s="62" t="s">
        <v>92</v>
      </c>
      <c r="AS128" s="62" t="s">
        <v>92</v>
      </c>
      <c r="AT128" s="62" t="s">
        <v>92</v>
      </c>
      <c r="AU128" s="62" t="s">
        <v>92</v>
      </c>
      <c r="AV128" s="62" t="s">
        <v>92</v>
      </c>
      <c r="AW128" s="62" t="s">
        <v>92</v>
      </c>
      <c r="AX128" s="62" t="s">
        <v>92</v>
      </c>
      <c r="AY128" s="62" t="s">
        <v>92</v>
      </c>
      <c r="AZ128" s="62" t="s">
        <v>92</v>
      </c>
      <c r="BA128" s="62" t="s">
        <v>92</v>
      </c>
      <c r="BB128" s="62" t="s">
        <v>92</v>
      </c>
      <c r="BC128" s="62" t="s">
        <v>92</v>
      </c>
      <c r="BD128" s="62" t="s">
        <v>92</v>
      </c>
      <c r="BE128" s="62" t="s">
        <v>92</v>
      </c>
      <c r="BF128" s="62" t="s">
        <v>92</v>
      </c>
      <c r="BG128" s="62" t="s">
        <v>92</v>
      </c>
      <c r="BH128" s="62" t="s">
        <v>92</v>
      </c>
      <c r="BI128" s="62" t="s">
        <v>92</v>
      </c>
      <c r="BJ128" s="62" t="s">
        <v>92</v>
      </c>
      <c r="BK128" s="62" t="s">
        <v>92</v>
      </c>
      <c r="BL128" s="62" t="s">
        <v>92</v>
      </c>
      <c r="BM128" s="62" t="s">
        <v>92</v>
      </c>
      <c r="BN128" s="62" t="s">
        <v>92</v>
      </c>
      <c r="BO128" s="62" t="s">
        <v>92</v>
      </c>
      <c r="BP128" s="62" t="s">
        <v>92</v>
      </c>
      <c r="BQ128" s="62" t="s">
        <v>92</v>
      </c>
      <c r="BR128" s="62" t="s">
        <v>92</v>
      </c>
      <c r="BS128" s="62" t="s">
        <v>92</v>
      </c>
      <c r="BT128" s="62" t="s">
        <v>92</v>
      </c>
      <c r="BU128" s="62" t="s">
        <v>92</v>
      </c>
      <c r="BV128" s="62" t="s">
        <v>92</v>
      </c>
      <c r="BW128" s="62" t="s">
        <v>92</v>
      </c>
      <c r="BX128" s="62" t="s">
        <v>92</v>
      </c>
      <c r="BY128" s="62" t="s">
        <v>92</v>
      </c>
      <c r="BZ128" s="62" t="s">
        <v>92</v>
      </c>
      <c r="CA128" s="62" t="s">
        <v>92</v>
      </c>
      <c r="CB128" s="62" t="s">
        <v>92</v>
      </c>
      <c r="CC128" s="62" t="s">
        <v>92</v>
      </c>
      <c r="CD128" s="62" t="s">
        <v>92</v>
      </c>
      <c r="CE128" s="62" t="s">
        <v>92</v>
      </c>
      <c r="CF128" s="62" t="s">
        <v>92</v>
      </c>
      <c r="CG128" s="62" t="s">
        <v>92</v>
      </c>
      <c r="CH128" s="62" t="s">
        <v>92</v>
      </c>
      <c r="CI128" s="62" t="s">
        <v>92</v>
      </c>
      <c r="CJ128" s="62" t="s">
        <v>92</v>
      </c>
      <c r="CK128" s="62" t="s">
        <v>92</v>
      </c>
      <c r="CL128" s="62" t="s">
        <v>92</v>
      </c>
      <c r="CM128" s="62" t="s">
        <v>92</v>
      </c>
      <c r="CN128" s="62" t="s">
        <v>92</v>
      </c>
      <c r="CO128" s="62" t="s">
        <v>92</v>
      </c>
      <c r="CP128" s="62" t="s">
        <v>92</v>
      </c>
      <c r="CQ128" s="62" t="s">
        <v>92</v>
      </c>
      <c r="CR128" s="62" t="s">
        <v>92</v>
      </c>
      <c r="CS128" s="62" t="s">
        <v>92</v>
      </c>
      <c r="CT128" s="62" t="s">
        <v>92</v>
      </c>
      <c r="CU128" s="62" t="s">
        <v>92</v>
      </c>
      <c r="CV128" s="62" t="s">
        <v>92</v>
      </c>
      <c r="CW128" s="62" t="s">
        <v>92</v>
      </c>
      <c r="CX128" s="62" t="s">
        <v>92</v>
      </c>
      <c r="CY128" s="62" t="s">
        <v>92</v>
      </c>
      <c r="CZ128" s="62" t="s">
        <v>92</v>
      </c>
      <c r="DA128" s="62" t="s">
        <v>92</v>
      </c>
      <c r="DB128" s="62" t="s">
        <v>92</v>
      </c>
      <c r="DC128" s="62" t="s">
        <v>92</v>
      </c>
      <c r="DD128" s="62" t="s">
        <v>92</v>
      </c>
      <c r="DE128" s="62" t="s">
        <v>92</v>
      </c>
      <c r="DF128" s="62" t="s">
        <v>92</v>
      </c>
      <c r="DG128" s="62" t="s">
        <v>92</v>
      </c>
      <c r="DH128" s="62" t="s">
        <v>92</v>
      </c>
      <c r="DI128" s="62" t="s">
        <v>92</v>
      </c>
    </row>
    <row r="129" spans="2:113" x14ac:dyDescent="0.2">
      <c r="B129" s="71" t="s">
        <v>417</v>
      </c>
      <c r="C129" s="71" t="s">
        <v>140</v>
      </c>
      <c r="D129" s="73" t="str">
        <f t="shared" si="16"/>
        <v xml:space="preserve">8712001                                                                          </v>
      </c>
      <c r="E129" s="70">
        <v>288.2</v>
      </c>
      <c r="F129" s="70"/>
      <c r="G129" s="70"/>
      <c r="H129" s="70"/>
      <c r="I129" s="70">
        <v>0</v>
      </c>
      <c r="J129" s="70">
        <v>0</v>
      </c>
      <c r="K129" s="70">
        <v>0</v>
      </c>
      <c r="L129" s="70">
        <v>0</v>
      </c>
      <c r="M129" s="70">
        <v>0</v>
      </c>
      <c r="N129" s="70">
        <v>0</v>
      </c>
      <c r="O129" s="70">
        <v>0</v>
      </c>
      <c r="P129" s="70">
        <v>0</v>
      </c>
      <c r="Q129" s="70">
        <v>0</v>
      </c>
      <c r="R129" s="70">
        <v>0</v>
      </c>
      <c r="S129" s="70">
        <v>0</v>
      </c>
      <c r="T129" s="70">
        <v>0</v>
      </c>
      <c r="U129" s="70">
        <v>0</v>
      </c>
      <c r="V129" s="70">
        <v>0</v>
      </c>
      <c r="W129" s="70">
        <v>0</v>
      </c>
      <c r="X129" s="25">
        <f t="shared" si="8"/>
        <v>288.2</v>
      </c>
      <c r="Y129" s="240"/>
      <c r="AD129" s="74">
        <v>1200</v>
      </c>
      <c r="AE129" s="74">
        <v>1209</v>
      </c>
      <c r="AF129" s="70" t="e">
        <f>+SUMIFS(#REF!,#REF!,$AE129)</f>
        <v>#REF!</v>
      </c>
      <c r="AG129" s="70" t="e">
        <f t="shared" si="9"/>
        <v>#REF!</v>
      </c>
      <c r="AI129" s="70" t="e">
        <f>SUMIFS(#REF!,#REF!,$AE129)</f>
        <v>#REF!</v>
      </c>
      <c r="AJ129" s="70" t="e">
        <f t="shared" si="10"/>
        <v>#REF!</v>
      </c>
      <c r="AM129" s="62">
        <v>8712001</v>
      </c>
      <c r="AN129" s="62" t="s">
        <v>92</v>
      </c>
      <c r="AO129" s="62" t="s">
        <v>92</v>
      </c>
      <c r="AP129" s="62" t="s">
        <v>92</v>
      </c>
      <c r="AQ129" s="62" t="s">
        <v>92</v>
      </c>
      <c r="AR129" s="62" t="s">
        <v>92</v>
      </c>
      <c r="AS129" s="62" t="s">
        <v>92</v>
      </c>
      <c r="AT129" s="62" t="s">
        <v>92</v>
      </c>
      <c r="AU129" s="62" t="s">
        <v>92</v>
      </c>
      <c r="AV129" s="62" t="s">
        <v>92</v>
      </c>
      <c r="AW129" s="62" t="s">
        <v>92</v>
      </c>
      <c r="AX129" s="62" t="s">
        <v>92</v>
      </c>
      <c r="AY129" s="62" t="s">
        <v>92</v>
      </c>
      <c r="AZ129" s="62" t="s">
        <v>92</v>
      </c>
      <c r="BA129" s="62" t="s">
        <v>92</v>
      </c>
      <c r="BB129" s="62" t="s">
        <v>92</v>
      </c>
      <c r="BC129" s="62" t="s">
        <v>92</v>
      </c>
      <c r="BD129" s="62" t="s">
        <v>92</v>
      </c>
      <c r="BE129" s="62" t="s">
        <v>92</v>
      </c>
      <c r="BF129" s="62" t="s">
        <v>92</v>
      </c>
      <c r="BG129" s="62" t="s">
        <v>92</v>
      </c>
      <c r="BH129" s="62" t="s">
        <v>92</v>
      </c>
      <c r="BI129" s="62" t="s">
        <v>92</v>
      </c>
      <c r="BJ129" s="62" t="s">
        <v>92</v>
      </c>
      <c r="BK129" s="62" t="s">
        <v>92</v>
      </c>
      <c r="BL129" s="62" t="s">
        <v>92</v>
      </c>
      <c r="BM129" s="62" t="s">
        <v>92</v>
      </c>
      <c r="BN129" s="62" t="s">
        <v>92</v>
      </c>
      <c r="BO129" s="62" t="s">
        <v>92</v>
      </c>
      <c r="BP129" s="62" t="s">
        <v>92</v>
      </c>
      <c r="BQ129" s="62" t="s">
        <v>92</v>
      </c>
      <c r="BR129" s="62" t="s">
        <v>92</v>
      </c>
      <c r="BS129" s="62" t="s">
        <v>92</v>
      </c>
      <c r="BT129" s="62" t="s">
        <v>92</v>
      </c>
      <c r="BU129" s="62" t="s">
        <v>92</v>
      </c>
      <c r="BV129" s="62" t="s">
        <v>92</v>
      </c>
      <c r="BW129" s="62" t="s">
        <v>92</v>
      </c>
      <c r="BX129" s="62" t="s">
        <v>92</v>
      </c>
      <c r="BY129" s="62" t="s">
        <v>92</v>
      </c>
      <c r="BZ129" s="62" t="s">
        <v>92</v>
      </c>
      <c r="CA129" s="62" t="s">
        <v>92</v>
      </c>
      <c r="CB129" s="62" t="s">
        <v>92</v>
      </c>
      <c r="CC129" s="62" t="s">
        <v>92</v>
      </c>
      <c r="CD129" s="62" t="s">
        <v>92</v>
      </c>
      <c r="CE129" s="62" t="s">
        <v>92</v>
      </c>
      <c r="CF129" s="62" t="s">
        <v>92</v>
      </c>
      <c r="CG129" s="62" t="s">
        <v>92</v>
      </c>
      <c r="CH129" s="62" t="s">
        <v>92</v>
      </c>
      <c r="CI129" s="62" t="s">
        <v>92</v>
      </c>
      <c r="CJ129" s="62" t="s">
        <v>92</v>
      </c>
      <c r="CK129" s="62" t="s">
        <v>92</v>
      </c>
      <c r="CL129" s="62" t="s">
        <v>92</v>
      </c>
      <c r="CM129" s="62" t="s">
        <v>92</v>
      </c>
      <c r="CN129" s="62" t="s">
        <v>92</v>
      </c>
      <c r="CO129" s="62" t="s">
        <v>92</v>
      </c>
      <c r="CP129" s="62" t="s">
        <v>92</v>
      </c>
      <c r="CQ129" s="62" t="s">
        <v>92</v>
      </c>
      <c r="CR129" s="62" t="s">
        <v>92</v>
      </c>
      <c r="CS129" s="62" t="s">
        <v>92</v>
      </c>
      <c r="CT129" s="62" t="s">
        <v>92</v>
      </c>
      <c r="CU129" s="62" t="s">
        <v>92</v>
      </c>
      <c r="CV129" s="62" t="s">
        <v>92</v>
      </c>
      <c r="CW129" s="62" t="s">
        <v>92</v>
      </c>
      <c r="CX129" s="62" t="s">
        <v>92</v>
      </c>
      <c r="CY129" s="62" t="s">
        <v>92</v>
      </c>
      <c r="CZ129" s="62" t="s">
        <v>92</v>
      </c>
      <c r="DA129" s="62" t="s">
        <v>92</v>
      </c>
      <c r="DB129" s="62" t="s">
        <v>92</v>
      </c>
      <c r="DC129" s="62" t="s">
        <v>92</v>
      </c>
      <c r="DD129" s="62" t="s">
        <v>92</v>
      </c>
      <c r="DE129" s="62" t="s">
        <v>92</v>
      </c>
      <c r="DF129" s="62" t="s">
        <v>92</v>
      </c>
      <c r="DG129" s="62" t="s">
        <v>92</v>
      </c>
      <c r="DH129" s="62" t="s">
        <v>92</v>
      </c>
      <c r="DI129" s="62" t="s">
        <v>92</v>
      </c>
    </row>
    <row r="130" spans="2:113" x14ac:dyDescent="0.2">
      <c r="B130" s="71" t="s">
        <v>418</v>
      </c>
      <c r="C130" s="71" t="s">
        <v>419</v>
      </c>
      <c r="D130" s="73" t="str">
        <f t="shared" si="16"/>
        <v xml:space="preserve">8712099 8713099 8713208 8713306 8713307                                                                      </v>
      </c>
      <c r="E130" s="70">
        <v>18626.519999999997</v>
      </c>
      <c r="F130" s="70"/>
      <c r="G130" s="70"/>
      <c r="H130" s="70"/>
      <c r="I130" s="70">
        <v>0</v>
      </c>
      <c r="J130" s="70">
        <v>0</v>
      </c>
      <c r="K130" s="70">
        <v>0</v>
      </c>
      <c r="L130" s="70">
        <v>0</v>
      </c>
      <c r="M130" s="70">
        <v>0</v>
      </c>
      <c r="N130" s="70">
        <v>0</v>
      </c>
      <c r="O130" s="70">
        <v>0</v>
      </c>
      <c r="P130" s="70">
        <v>0</v>
      </c>
      <c r="Q130" s="70">
        <v>0</v>
      </c>
      <c r="R130" s="70">
        <v>0</v>
      </c>
      <c r="S130" s="70">
        <v>0</v>
      </c>
      <c r="T130" s="70">
        <v>0</v>
      </c>
      <c r="U130" s="70">
        <v>0</v>
      </c>
      <c r="V130" s="70">
        <v>0</v>
      </c>
      <c r="W130" s="70">
        <v>0</v>
      </c>
      <c r="X130" s="25">
        <f t="shared" si="8"/>
        <v>18626.519999999997</v>
      </c>
      <c r="Y130" s="240"/>
      <c r="AD130" s="74">
        <v>1200</v>
      </c>
      <c r="AE130" s="74">
        <v>1210</v>
      </c>
      <c r="AF130" s="70" t="e">
        <f>+SUMIFS(#REF!,#REF!,$AE130)</f>
        <v>#REF!</v>
      </c>
      <c r="AG130" s="70" t="e">
        <f t="shared" si="9"/>
        <v>#REF!</v>
      </c>
      <c r="AI130" s="70" t="e">
        <f>SUMIFS(#REF!,#REF!,$AE130)</f>
        <v>#REF!</v>
      </c>
      <c r="AJ130" s="70" t="e">
        <f t="shared" si="10"/>
        <v>#REF!</v>
      </c>
      <c r="AM130" s="62">
        <v>8712099</v>
      </c>
      <c r="AN130" s="62">
        <v>8713099</v>
      </c>
      <c r="AO130" s="62">
        <v>8713208</v>
      </c>
      <c r="AP130" s="62">
        <v>8713306</v>
      </c>
      <c r="AQ130" s="62">
        <v>8713307</v>
      </c>
      <c r="AR130" s="62" t="s">
        <v>92</v>
      </c>
      <c r="AS130" s="62" t="s">
        <v>92</v>
      </c>
      <c r="AT130" s="62" t="s">
        <v>92</v>
      </c>
      <c r="AU130" s="62" t="s">
        <v>92</v>
      </c>
      <c r="AV130" s="62" t="s">
        <v>92</v>
      </c>
      <c r="AW130" s="62" t="s">
        <v>92</v>
      </c>
      <c r="AX130" s="62" t="s">
        <v>92</v>
      </c>
      <c r="AY130" s="62" t="s">
        <v>92</v>
      </c>
      <c r="AZ130" s="62" t="s">
        <v>92</v>
      </c>
      <c r="BA130" s="62" t="s">
        <v>92</v>
      </c>
      <c r="BB130" s="62" t="s">
        <v>92</v>
      </c>
      <c r="BC130" s="62" t="s">
        <v>92</v>
      </c>
      <c r="BD130" s="62" t="s">
        <v>92</v>
      </c>
      <c r="BE130" s="62" t="s">
        <v>92</v>
      </c>
      <c r="BF130" s="62" t="s">
        <v>92</v>
      </c>
      <c r="BG130" s="62" t="s">
        <v>92</v>
      </c>
      <c r="BH130" s="62" t="s">
        <v>92</v>
      </c>
      <c r="BI130" s="62" t="s">
        <v>92</v>
      </c>
      <c r="BJ130" s="62" t="s">
        <v>92</v>
      </c>
      <c r="BK130" s="62" t="s">
        <v>92</v>
      </c>
      <c r="BL130" s="62" t="s">
        <v>92</v>
      </c>
      <c r="BM130" s="62" t="s">
        <v>92</v>
      </c>
      <c r="BN130" s="62" t="s">
        <v>92</v>
      </c>
      <c r="BO130" s="62" t="s">
        <v>92</v>
      </c>
      <c r="BP130" s="62" t="s">
        <v>92</v>
      </c>
      <c r="BQ130" s="62" t="s">
        <v>92</v>
      </c>
      <c r="BR130" s="62" t="s">
        <v>92</v>
      </c>
      <c r="BS130" s="62" t="s">
        <v>92</v>
      </c>
      <c r="BT130" s="62" t="s">
        <v>92</v>
      </c>
      <c r="BU130" s="62" t="s">
        <v>92</v>
      </c>
      <c r="BV130" s="62" t="s">
        <v>92</v>
      </c>
      <c r="BW130" s="62" t="s">
        <v>92</v>
      </c>
      <c r="BX130" s="62" t="s">
        <v>92</v>
      </c>
      <c r="BY130" s="62" t="s">
        <v>92</v>
      </c>
      <c r="BZ130" s="62" t="s">
        <v>92</v>
      </c>
      <c r="CA130" s="62" t="s">
        <v>92</v>
      </c>
      <c r="CB130" s="62" t="s">
        <v>92</v>
      </c>
      <c r="CC130" s="62" t="s">
        <v>92</v>
      </c>
      <c r="CD130" s="62" t="s">
        <v>92</v>
      </c>
      <c r="CE130" s="62" t="s">
        <v>92</v>
      </c>
      <c r="CF130" s="62" t="s">
        <v>92</v>
      </c>
      <c r="CG130" s="62" t="s">
        <v>92</v>
      </c>
      <c r="CH130" s="62" t="s">
        <v>92</v>
      </c>
      <c r="CI130" s="62" t="s">
        <v>92</v>
      </c>
      <c r="CJ130" s="62" t="s">
        <v>92</v>
      </c>
      <c r="CK130" s="62" t="s">
        <v>92</v>
      </c>
      <c r="CL130" s="62" t="s">
        <v>92</v>
      </c>
      <c r="CM130" s="62" t="s">
        <v>92</v>
      </c>
      <c r="CN130" s="62" t="s">
        <v>92</v>
      </c>
      <c r="CO130" s="62" t="s">
        <v>92</v>
      </c>
      <c r="CP130" s="62" t="s">
        <v>92</v>
      </c>
      <c r="CQ130" s="62" t="s">
        <v>92</v>
      </c>
      <c r="CR130" s="62" t="s">
        <v>92</v>
      </c>
      <c r="CS130" s="62" t="s">
        <v>92</v>
      </c>
      <c r="CT130" s="62" t="s">
        <v>92</v>
      </c>
      <c r="CU130" s="62" t="s">
        <v>92</v>
      </c>
      <c r="CV130" s="62" t="s">
        <v>92</v>
      </c>
      <c r="CW130" s="62" t="s">
        <v>92</v>
      </c>
      <c r="CX130" s="62" t="s">
        <v>92</v>
      </c>
      <c r="CY130" s="62" t="s">
        <v>92</v>
      </c>
      <c r="CZ130" s="62" t="s">
        <v>92</v>
      </c>
      <c r="DA130" s="62" t="s">
        <v>92</v>
      </c>
      <c r="DB130" s="62" t="s">
        <v>92</v>
      </c>
      <c r="DC130" s="62" t="s">
        <v>92</v>
      </c>
      <c r="DD130" s="62" t="s">
        <v>92</v>
      </c>
      <c r="DE130" s="62" t="s">
        <v>92</v>
      </c>
      <c r="DF130" s="62" t="s">
        <v>92</v>
      </c>
      <c r="DG130" s="62" t="s">
        <v>92</v>
      </c>
      <c r="DH130" s="62" t="s">
        <v>92</v>
      </c>
      <c r="DI130" s="62" t="s">
        <v>92</v>
      </c>
    </row>
    <row r="131" spans="2:113" x14ac:dyDescent="0.2">
      <c r="B131" s="63" t="s">
        <v>109</v>
      </c>
      <c r="C131" s="64" t="s">
        <v>420</v>
      </c>
      <c r="D131" s="78"/>
      <c r="E131" s="66">
        <v>0</v>
      </c>
      <c r="F131" s="66"/>
      <c r="G131" s="66"/>
      <c r="H131" s="66"/>
      <c r="I131" s="66">
        <v>0</v>
      </c>
      <c r="J131" s="66">
        <v>0</v>
      </c>
      <c r="K131" s="66">
        <v>0</v>
      </c>
      <c r="L131" s="66">
        <v>0</v>
      </c>
      <c r="M131" s="66">
        <v>0</v>
      </c>
      <c r="N131" s="66">
        <v>0</v>
      </c>
      <c r="O131" s="66">
        <v>0</v>
      </c>
      <c r="P131" s="66">
        <v>0</v>
      </c>
      <c r="Q131" s="66">
        <v>0</v>
      </c>
      <c r="R131" s="66">
        <v>0</v>
      </c>
      <c r="S131" s="66">
        <v>0</v>
      </c>
      <c r="T131" s="66">
        <v>0</v>
      </c>
      <c r="U131" s="66">
        <v>0</v>
      </c>
      <c r="V131" s="66">
        <v>0</v>
      </c>
      <c r="W131" s="66">
        <v>0</v>
      </c>
      <c r="X131" s="67">
        <f t="shared" si="8"/>
        <v>0</v>
      </c>
      <c r="Y131" s="240"/>
      <c r="AD131" s="69">
        <v>1300</v>
      </c>
      <c r="AE131" s="69">
        <v>1300</v>
      </c>
      <c r="AF131" s="70" t="e">
        <f>+SUMIFS(#REF!,#REF!,$AE131)</f>
        <v>#REF!</v>
      </c>
      <c r="AG131" s="70" t="e">
        <f t="shared" si="9"/>
        <v>#REF!</v>
      </c>
      <c r="AI131" s="70" t="e">
        <f>SUMIFS(#REF!,#REF!,$AE131)</f>
        <v>#REF!</v>
      </c>
      <c r="AJ131" s="70" t="e">
        <f t="shared" si="10"/>
        <v>#REF!</v>
      </c>
      <c r="AM131" s="62" t="s">
        <v>92</v>
      </c>
      <c r="AN131" s="62" t="s">
        <v>92</v>
      </c>
      <c r="AO131" s="62" t="s">
        <v>92</v>
      </c>
      <c r="AP131" s="62" t="s">
        <v>92</v>
      </c>
      <c r="AQ131" s="62" t="s">
        <v>92</v>
      </c>
      <c r="AR131" s="62" t="s">
        <v>92</v>
      </c>
      <c r="AS131" s="62" t="s">
        <v>92</v>
      </c>
      <c r="AT131" s="62" t="s">
        <v>92</v>
      </c>
      <c r="AU131" s="62" t="s">
        <v>92</v>
      </c>
      <c r="AV131" s="62" t="s">
        <v>92</v>
      </c>
      <c r="AW131" s="62" t="s">
        <v>92</v>
      </c>
      <c r="AX131" s="62" t="s">
        <v>92</v>
      </c>
      <c r="AY131" s="62" t="s">
        <v>92</v>
      </c>
      <c r="AZ131" s="62" t="s">
        <v>92</v>
      </c>
      <c r="BA131" s="62" t="s">
        <v>92</v>
      </c>
      <c r="BB131" s="62" t="s">
        <v>92</v>
      </c>
      <c r="BC131" s="62" t="s">
        <v>92</v>
      </c>
      <c r="BD131" s="62" t="s">
        <v>92</v>
      </c>
      <c r="BE131" s="62" t="s">
        <v>92</v>
      </c>
      <c r="BF131" s="62" t="s">
        <v>92</v>
      </c>
      <c r="BG131" s="62" t="s">
        <v>92</v>
      </c>
      <c r="BH131" s="62" t="s">
        <v>92</v>
      </c>
      <c r="BI131" s="62" t="s">
        <v>92</v>
      </c>
      <c r="BJ131" s="62" t="s">
        <v>92</v>
      </c>
      <c r="BK131" s="62" t="s">
        <v>92</v>
      </c>
      <c r="BL131" s="62" t="s">
        <v>92</v>
      </c>
      <c r="BM131" s="62" t="s">
        <v>92</v>
      </c>
      <c r="BN131" s="62" t="s">
        <v>92</v>
      </c>
      <c r="BO131" s="62" t="s">
        <v>92</v>
      </c>
      <c r="BP131" s="62" t="s">
        <v>92</v>
      </c>
      <c r="BQ131" s="62" t="s">
        <v>92</v>
      </c>
      <c r="BR131" s="62" t="s">
        <v>92</v>
      </c>
      <c r="BS131" s="62" t="s">
        <v>92</v>
      </c>
      <c r="BT131" s="62" t="s">
        <v>92</v>
      </c>
      <c r="BU131" s="62" t="s">
        <v>92</v>
      </c>
      <c r="BV131" s="62" t="s">
        <v>92</v>
      </c>
      <c r="BW131" s="62" t="s">
        <v>92</v>
      </c>
      <c r="BX131" s="62" t="s">
        <v>92</v>
      </c>
      <c r="BY131" s="62" t="s">
        <v>92</v>
      </c>
      <c r="BZ131" s="62" t="s">
        <v>92</v>
      </c>
      <c r="CA131" s="62" t="s">
        <v>92</v>
      </c>
      <c r="CB131" s="62" t="s">
        <v>92</v>
      </c>
      <c r="CC131" s="62" t="s">
        <v>92</v>
      </c>
      <c r="CD131" s="62" t="s">
        <v>92</v>
      </c>
      <c r="CE131" s="62" t="s">
        <v>92</v>
      </c>
      <c r="CF131" s="62" t="s">
        <v>92</v>
      </c>
      <c r="CG131" s="62" t="s">
        <v>92</v>
      </c>
      <c r="CH131" s="62" t="s">
        <v>92</v>
      </c>
      <c r="CI131" s="62" t="s">
        <v>92</v>
      </c>
      <c r="CJ131" s="62" t="s">
        <v>92</v>
      </c>
      <c r="CK131" s="62" t="s">
        <v>92</v>
      </c>
      <c r="CL131" s="62" t="s">
        <v>92</v>
      </c>
      <c r="CM131" s="62" t="s">
        <v>92</v>
      </c>
      <c r="CN131" s="62" t="s">
        <v>92</v>
      </c>
      <c r="CO131" s="62" t="s">
        <v>92</v>
      </c>
      <c r="CP131" s="62" t="s">
        <v>92</v>
      </c>
      <c r="CQ131" s="62" t="s">
        <v>92</v>
      </c>
      <c r="CR131" s="62" t="s">
        <v>92</v>
      </c>
      <c r="CS131" s="62" t="s">
        <v>92</v>
      </c>
      <c r="CT131" s="62" t="s">
        <v>92</v>
      </c>
      <c r="CU131" s="62" t="s">
        <v>92</v>
      </c>
      <c r="CV131" s="62" t="s">
        <v>92</v>
      </c>
      <c r="CW131" s="62" t="s">
        <v>92</v>
      </c>
      <c r="CX131" s="62" t="s">
        <v>92</v>
      </c>
      <c r="CY131" s="62" t="s">
        <v>92</v>
      </c>
      <c r="CZ131" s="62" t="s">
        <v>92</v>
      </c>
      <c r="DA131" s="62" t="s">
        <v>92</v>
      </c>
      <c r="DB131" s="62" t="s">
        <v>92</v>
      </c>
      <c r="DC131" s="62" t="s">
        <v>92</v>
      </c>
      <c r="DD131" s="62" t="s">
        <v>92</v>
      </c>
      <c r="DE131" s="62" t="s">
        <v>92</v>
      </c>
      <c r="DF131" s="62" t="s">
        <v>92</v>
      </c>
      <c r="DG131" s="62" t="s">
        <v>92</v>
      </c>
      <c r="DH131" s="62" t="s">
        <v>92</v>
      </c>
      <c r="DI131" s="62" t="s">
        <v>92</v>
      </c>
    </row>
    <row r="132" spans="2:113" x14ac:dyDescent="0.2">
      <c r="B132" s="71" t="s">
        <v>421</v>
      </c>
      <c r="C132" s="72" t="s">
        <v>422</v>
      </c>
      <c r="D132" s="73" t="str">
        <f t="shared" ref="D132:D140" si="17">+AM132&amp;" "&amp;AN132&amp;" "&amp;AO132&amp;" "&amp;AP132&amp;" "&amp;AQ132&amp;" "&amp;AR132&amp;" "&amp;AS132&amp;" "&amp;AT132&amp;" "&amp;AU132&amp;" "&amp;AV132&amp;" "&amp;AW132&amp;" "&amp;AX132&amp;" "&amp;AY132&amp;" "&amp;AZ132&amp;" "&amp;BA132&amp;" "&amp;BB132&amp;" "&amp;BC132&amp;" "&amp;BD132&amp;" "&amp;BE132&amp;" "&amp;BF132&amp;" "&amp;BG132&amp;" "&amp;BH132&amp;" "&amp;BI132&amp;" "&amp;BJ132&amp;" "&amp;BK132&amp;" "&amp;BL132&amp;" "&amp;BM132&amp;" "&amp;BN132&amp;" "&amp;BO132&amp;" "&amp;BP132&amp;" "&amp;BQ132&amp;" "&amp;BR132&amp;" "&amp;BS132&amp;" "&amp;BT132&amp;" "&amp;BU132&amp;" "&amp;BV132&amp;" "&amp;BW132&amp;" "&amp;BX132&amp;" "&amp;BY132&amp;" "&amp;BZ132&amp;" "&amp;CA132&amp;" "&amp;CB132&amp;" "&amp;CC132&amp;" "&amp;CD132&amp;" "&amp;CE132&amp;" "&amp;CF132&amp;" "&amp;CG132&amp;" "&amp;CH132&amp;" "&amp;CI132&amp;" "&amp;CJ132&amp;" "&amp;CK132&amp;" "&amp;CL132&amp;" "&amp;CM132&amp;" "&amp;CN132&amp;" "&amp;CO132&amp;" "&amp;CP132&amp;" "&amp;CQ132&amp;" "&amp;CR132&amp;" "&amp;CS132&amp;" "&amp;CT132&amp;" "&amp;CU132&amp;" "&amp;CV132&amp;" "&amp;CW132&amp;" "&amp;CX132&amp;" "&amp;CY132&amp;" "&amp;CZ132&amp;" "&amp;DA132&amp;" "&amp;DB132&amp;" "&amp;DC132&amp;" "&amp;DD132&amp;" "&amp;DE132&amp;" "&amp;DF132&amp;" "&amp;DG132&amp;" "&amp;DH132&amp;" "&amp;DI132</f>
        <v xml:space="preserve">                                                                          </v>
      </c>
      <c r="E132" s="70">
        <v>0</v>
      </c>
      <c r="F132" s="70"/>
      <c r="G132" s="70"/>
      <c r="H132" s="70"/>
      <c r="I132" s="70">
        <v>0</v>
      </c>
      <c r="J132" s="70">
        <v>0</v>
      </c>
      <c r="K132" s="70">
        <v>0</v>
      </c>
      <c r="L132" s="70">
        <v>0</v>
      </c>
      <c r="M132" s="70">
        <v>0</v>
      </c>
      <c r="N132" s="70">
        <v>0</v>
      </c>
      <c r="O132" s="70">
        <v>0</v>
      </c>
      <c r="P132" s="70">
        <v>0</v>
      </c>
      <c r="Q132" s="70">
        <v>0</v>
      </c>
      <c r="R132" s="70">
        <v>0</v>
      </c>
      <c r="S132" s="70">
        <v>0</v>
      </c>
      <c r="T132" s="70">
        <v>0</v>
      </c>
      <c r="U132" s="70">
        <v>0</v>
      </c>
      <c r="V132" s="70">
        <v>0</v>
      </c>
      <c r="W132" s="70">
        <v>0</v>
      </c>
      <c r="X132" s="25">
        <f t="shared" si="8"/>
        <v>0</v>
      </c>
      <c r="Y132" s="240"/>
      <c r="AD132" s="74">
        <v>1300</v>
      </c>
      <c r="AE132" s="74">
        <v>1301</v>
      </c>
      <c r="AF132" s="70" t="e">
        <f>+SUMIFS(#REF!,#REF!,$AE132)</f>
        <v>#REF!</v>
      </c>
      <c r="AG132" s="70" t="e">
        <f t="shared" si="9"/>
        <v>#REF!</v>
      </c>
      <c r="AI132" s="70" t="e">
        <f>SUMIFS(#REF!,#REF!,$AE132)</f>
        <v>#REF!</v>
      </c>
      <c r="AJ132" s="70" t="e">
        <f t="shared" si="10"/>
        <v>#REF!</v>
      </c>
      <c r="AM132" s="62" t="s">
        <v>92</v>
      </c>
      <c r="AN132" s="62" t="s">
        <v>92</v>
      </c>
      <c r="AO132" s="62" t="s">
        <v>92</v>
      </c>
      <c r="AP132" s="62" t="s">
        <v>92</v>
      </c>
      <c r="AQ132" s="62" t="s">
        <v>92</v>
      </c>
      <c r="AR132" s="62" t="s">
        <v>92</v>
      </c>
      <c r="AS132" s="62" t="s">
        <v>92</v>
      </c>
      <c r="AT132" s="62" t="s">
        <v>92</v>
      </c>
      <c r="AU132" s="62" t="s">
        <v>92</v>
      </c>
      <c r="AV132" s="62" t="s">
        <v>92</v>
      </c>
      <c r="AW132" s="62" t="s">
        <v>92</v>
      </c>
      <c r="AX132" s="62" t="s">
        <v>92</v>
      </c>
      <c r="AY132" s="62" t="s">
        <v>92</v>
      </c>
      <c r="AZ132" s="62" t="s">
        <v>92</v>
      </c>
      <c r="BA132" s="62" t="s">
        <v>92</v>
      </c>
      <c r="BB132" s="62" t="s">
        <v>92</v>
      </c>
      <c r="BC132" s="62" t="s">
        <v>92</v>
      </c>
      <c r="BD132" s="62" t="s">
        <v>92</v>
      </c>
      <c r="BE132" s="62" t="s">
        <v>92</v>
      </c>
      <c r="BF132" s="62" t="s">
        <v>92</v>
      </c>
      <c r="BG132" s="62" t="s">
        <v>92</v>
      </c>
      <c r="BH132" s="62" t="s">
        <v>92</v>
      </c>
      <c r="BI132" s="62" t="s">
        <v>92</v>
      </c>
      <c r="BJ132" s="62" t="s">
        <v>92</v>
      </c>
      <c r="BK132" s="62" t="s">
        <v>92</v>
      </c>
      <c r="BL132" s="62" t="s">
        <v>92</v>
      </c>
      <c r="BM132" s="62" t="s">
        <v>92</v>
      </c>
      <c r="BN132" s="62" t="s">
        <v>92</v>
      </c>
      <c r="BO132" s="62" t="s">
        <v>92</v>
      </c>
      <c r="BP132" s="62" t="s">
        <v>92</v>
      </c>
      <c r="BQ132" s="62" t="s">
        <v>92</v>
      </c>
      <c r="BR132" s="62" t="s">
        <v>92</v>
      </c>
      <c r="BS132" s="62" t="s">
        <v>92</v>
      </c>
      <c r="BT132" s="62" t="s">
        <v>92</v>
      </c>
      <c r="BU132" s="62" t="s">
        <v>92</v>
      </c>
      <c r="BV132" s="62" t="s">
        <v>92</v>
      </c>
      <c r="BW132" s="62" t="s">
        <v>92</v>
      </c>
      <c r="BX132" s="62" t="s">
        <v>92</v>
      </c>
      <c r="BY132" s="62" t="s">
        <v>92</v>
      </c>
      <c r="BZ132" s="62" t="s">
        <v>92</v>
      </c>
      <c r="CA132" s="62" t="s">
        <v>92</v>
      </c>
      <c r="CB132" s="62" t="s">
        <v>92</v>
      </c>
      <c r="CC132" s="62" t="s">
        <v>92</v>
      </c>
      <c r="CD132" s="62" t="s">
        <v>92</v>
      </c>
      <c r="CE132" s="62" t="s">
        <v>92</v>
      </c>
      <c r="CF132" s="62" t="s">
        <v>92</v>
      </c>
      <c r="CG132" s="62" t="s">
        <v>92</v>
      </c>
      <c r="CH132" s="62" t="s">
        <v>92</v>
      </c>
      <c r="CI132" s="62" t="s">
        <v>92</v>
      </c>
      <c r="CJ132" s="62" t="s">
        <v>92</v>
      </c>
      <c r="CK132" s="62" t="s">
        <v>92</v>
      </c>
      <c r="CL132" s="62" t="s">
        <v>92</v>
      </c>
      <c r="CM132" s="62" t="s">
        <v>92</v>
      </c>
      <c r="CN132" s="62" t="s">
        <v>92</v>
      </c>
      <c r="CO132" s="62" t="s">
        <v>92</v>
      </c>
      <c r="CP132" s="62" t="s">
        <v>92</v>
      </c>
      <c r="CQ132" s="62" t="s">
        <v>92</v>
      </c>
      <c r="CR132" s="62" t="s">
        <v>92</v>
      </c>
      <c r="CS132" s="62" t="s">
        <v>92</v>
      </c>
      <c r="CT132" s="62" t="s">
        <v>92</v>
      </c>
      <c r="CU132" s="62" t="s">
        <v>92</v>
      </c>
      <c r="CV132" s="62" t="s">
        <v>92</v>
      </c>
      <c r="CW132" s="62" t="s">
        <v>92</v>
      </c>
      <c r="CX132" s="62" t="s">
        <v>92</v>
      </c>
      <c r="CY132" s="62" t="s">
        <v>92</v>
      </c>
      <c r="CZ132" s="62" t="s">
        <v>92</v>
      </c>
      <c r="DA132" s="62" t="s">
        <v>92</v>
      </c>
      <c r="DB132" s="62" t="s">
        <v>92</v>
      </c>
      <c r="DC132" s="62" t="s">
        <v>92</v>
      </c>
      <c r="DD132" s="62" t="s">
        <v>92</v>
      </c>
      <c r="DE132" s="62" t="s">
        <v>92</v>
      </c>
      <c r="DF132" s="62" t="s">
        <v>92</v>
      </c>
      <c r="DG132" s="62" t="s">
        <v>92</v>
      </c>
      <c r="DH132" s="62" t="s">
        <v>92</v>
      </c>
      <c r="DI132" s="62" t="s">
        <v>92</v>
      </c>
    </row>
    <row r="133" spans="2:113" x14ac:dyDescent="0.2">
      <c r="B133" s="71" t="s">
        <v>423</v>
      </c>
      <c r="C133" s="72" t="s">
        <v>144</v>
      </c>
      <c r="D133" s="73" t="str">
        <f t="shared" si="17"/>
        <v xml:space="preserve">8712006                                                                          </v>
      </c>
      <c r="E133" s="70">
        <v>0</v>
      </c>
      <c r="F133" s="70"/>
      <c r="G133" s="70"/>
      <c r="H133" s="70"/>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25">
        <f t="shared" si="8"/>
        <v>0</v>
      </c>
      <c r="Y133" s="240"/>
      <c r="AD133" s="74">
        <v>1300</v>
      </c>
      <c r="AE133" s="74">
        <v>1302</v>
      </c>
      <c r="AF133" s="70" t="e">
        <f>+SUMIFS(#REF!,#REF!,$AE133)</f>
        <v>#REF!</v>
      </c>
      <c r="AG133" s="70" t="e">
        <f t="shared" si="9"/>
        <v>#REF!</v>
      </c>
      <c r="AI133" s="70" t="e">
        <f>SUMIFS(#REF!,#REF!,$AE133)</f>
        <v>#REF!</v>
      </c>
      <c r="AJ133" s="70" t="e">
        <f t="shared" si="10"/>
        <v>#REF!</v>
      </c>
      <c r="AM133" s="62">
        <v>8712006</v>
      </c>
      <c r="AN133" s="62" t="s">
        <v>92</v>
      </c>
      <c r="AO133" s="62" t="s">
        <v>92</v>
      </c>
      <c r="AP133" s="62" t="s">
        <v>92</v>
      </c>
      <c r="AQ133" s="62" t="s">
        <v>92</v>
      </c>
      <c r="AR133" s="62" t="s">
        <v>92</v>
      </c>
      <c r="AS133" s="62" t="s">
        <v>92</v>
      </c>
      <c r="AT133" s="62" t="s">
        <v>92</v>
      </c>
      <c r="AU133" s="62" t="s">
        <v>92</v>
      </c>
      <c r="AV133" s="62" t="s">
        <v>92</v>
      </c>
      <c r="AW133" s="62" t="s">
        <v>92</v>
      </c>
      <c r="AX133" s="62" t="s">
        <v>92</v>
      </c>
      <c r="AY133" s="62" t="s">
        <v>92</v>
      </c>
      <c r="AZ133" s="62" t="s">
        <v>92</v>
      </c>
      <c r="BA133" s="62" t="s">
        <v>92</v>
      </c>
      <c r="BB133" s="62" t="s">
        <v>92</v>
      </c>
      <c r="BC133" s="62" t="s">
        <v>92</v>
      </c>
      <c r="BD133" s="62" t="s">
        <v>92</v>
      </c>
      <c r="BE133" s="62" t="s">
        <v>92</v>
      </c>
      <c r="BF133" s="62" t="s">
        <v>92</v>
      </c>
      <c r="BG133" s="62" t="s">
        <v>92</v>
      </c>
      <c r="BH133" s="62" t="s">
        <v>92</v>
      </c>
      <c r="BI133" s="62" t="s">
        <v>92</v>
      </c>
      <c r="BJ133" s="62" t="s">
        <v>92</v>
      </c>
      <c r="BK133" s="62" t="s">
        <v>92</v>
      </c>
      <c r="BL133" s="62" t="s">
        <v>92</v>
      </c>
      <c r="BM133" s="62" t="s">
        <v>92</v>
      </c>
      <c r="BN133" s="62" t="s">
        <v>92</v>
      </c>
      <c r="BO133" s="62" t="s">
        <v>92</v>
      </c>
      <c r="BP133" s="62" t="s">
        <v>92</v>
      </c>
      <c r="BQ133" s="62" t="s">
        <v>92</v>
      </c>
      <c r="BR133" s="62" t="s">
        <v>92</v>
      </c>
      <c r="BS133" s="62" t="s">
        <v>92</v>
      </c>
      <c r="BT133" s="62" t="s">
        <v>92</v>
      </c>
      <c r="BU133" s="62" t="s">
        <v>92</v>
      </c>
      <c r="BV133" s="62" t="s">
        <v>92</v>
      </c>
      <c r="BW133" s="62" t="s">
        <v>92</v>
      </c>
      <c r="BX133" s="62" t="s">
        <v>92</v>
      </c>
      <c r="BY133" s="62" t="s">
        <v>92</v>
      </c>
      <c r="BZ133" s="62" t="s">
        <v>92</v>
      </c>
      <c r="CA133" s="62" t="s">
        <v>92</v>
      </c>
      <c r="CB133" s="62" t="s">
        <v>92</v>
      </c>
      <c r="CC133" s="62" t="s">
        <v>92</v>
      </c>
      <c r="CD133" s="62" t="s">
        <v>92</v>
      </c>
      <c r="CE133" s="62" t="s">
        <v>92</v>
      </c>
      <c r="CF133" s="62" t="s">
        <v>92</v>
      </c>
      <c r="CG133" s="62" t="s">
        <v>92</v>
      </c>
      <c r="CH133" s="62" t="s">
        <v>92</v>
      </c>
      <c r="CI133" s="62" t="s">
        <v>92</v>
      </c>
      <c r="CJ133" s="62" t="s">
        <v>92</v>
      </c>
      <c r="CK133" s="62" t="s">
        <v>92</v>
      </c>
      <c r="CL133" s="62" t="s">
        <v>92</v>
      </c>
      <c r="CM133" s="62" t="s">
        <v>92</v>
      </c>
      <c r="CN133" s="62" t="s">
        <v>92</v>
      </c>
      <c r="CO133" s="62" t="s">
        <v>92</v>
      </c>
      <c r="CP133" s="62" t="s">
        <v>92</v>
      </c>
      <c r="CQ133" s="62" t="s">
        <v>92</v>
      </c>
      <c r="CR133" s="62" t="s">
        <v>92</v>
      </c>
      <c r="CS133" s="62" t="s">
        <v>92</v>
      </c>
      <c r="CT133" s="62" t="s">
        <v>92</v>
      </c>
      <c r="CU133" s="62" t="s">
        <v>92</v>
      </c>
      <c r="CV133" s="62" t="s">
        <v>92</v>
      </c>
      <c r="CW133" s="62" t="s">
        <v>92</v>
      </c>
      <c r="CX133" s="62" t="s">
        <v>92</v>
      </c>
      <c r="CY133" s="62" t="s">
        <v>92</v>
      </c>
      <c r="CZ133" s="62" t="s">
        <v>92</v>
      </c>
      <c r="DA133" s="62" t="s">
        <v>92</v>
      </c>
      <c r="DB133" s="62" t="s">
        <v>92</v>
      </c>
      <c r="DC133" s="62" t="s">
        <v>92</v>
      </c>
      <c r="DD133" s="62" t="s">
        <v>92</v>
      </c>
      <c r="DE133" s="62" t="s">
        <v>92</v>
      </c>
      <c r="DF133" s="62" t="s">
        <v>92</v>
      </c>
      <c r="DG133" s="62" t="s">
        <v>92</v>
      </c>
      <c r="DH133" s="62" t="s">
        <v>92</v>
      </c>
      <c r="DI133" s="62" t="s">
        <v>92</v>
      </c>
    </row>
    <row r="134" spans="2:113" x14ac:dyDescent="0.2">
      <c r="B134" s="71" t="s">
        <v>424</v>
      </c>
      <c r="C134" s="72" t="s">
        <v>425</v>
      </c>
      <c r="D134" s="73" t="str">
        <f t="shared" si="17"/>
        <v xml:space="preserve">                                                                          </v>
      </c>
      <c r="E134" s="70">
        <v>0</v>
      </c>
      <c r="F134" s="70"/>
      <c r="G134" s="70"/>
      <c r="H134" s="70"/>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25">
        <f t="shared" si="8"/>
        <v>0</v>
      </c>
      <c r="Y134" s="240"/>
      <c r="AD134" s="74">
        <v>1300</v>
      </c>
      <c r="AE134" s="74">
        <v>1303</v>
      </c>
      <c r="AF134" s="70" t="e">
        <f>+SUMIFS(#REF!,#REF!,$AE134)</f>
        <v>#REF!</v>
      </c>
      <c r="AG134" s="70" t="e">
        <f t="shared" si="9"/>
        <v>#REF!</v>
      </c>
      <c r="AI134" s="70" t="e">
        <f>SUMIFS(#REF!,#REF!,$AE134)</f>
        <v>#REF!</v>
      </c>
      <c r="AJ134" s="70" t="e">
        <f t="shared" si="10"/>
        <v>#REF!</v>
      </c>
      <c r="AM134" s="62" t="s">
        <v>92</v>
      </c>
      <c r="AN134" s="62" t="s">
        <v>92</v>
      </c>
      <c r="AO134" s="62" t="s">
        <v>92</v>
      </c>
      <c r="AP134" s="62" t="s">
        <v>92</v>
      </c>
      <c r="AQ134" s="62" t="s">
        <v>92</v>
      </c>
      <c r="AR134" s="62" t="s">
        <v>92</v>
      </c>
      <c r="AS134" s="62" t="s">
        <v>92</v>
      </c>
      <c r="AT134" s="62" t="s">
        <v>92</v>
      </c>
      <c r="AU134" s="62" t="s">
        <v>92</v>
      </c>
      <c r="AV134" s="62" t="s">
        <v>92</v>
      </c>
      <c r="AW134" s="62" t="s">
        <v>92</v>
      </c>
      <c r="AX134" s="62" t="s">
        <v>92</v>
      </c>
      <c r="AY134" s="62" t="s">
        <v>92</v>
      </c>
      <c r="AZ134" s="62" t="s">
        <v>92</v>
      </c>
      <c r="BA134" s="62" t="s">
        <v>92</v>
      </c>
      <c r="BB134" s="62" t="s">
        <v>92</v>
      </c>
      <c r="BC134" s="62" t="s">
        <v>92</v>
      </c>
      <c r="BD134" s="62" t="s">
        <v>92</v>
      </c>
      <c r="BE134" s="62" t="s">
        <v>92</v>
      </c>
      <c r="BF134" s="62" t="s">
        <v>92</v>
      </c>
      <c r="BG134" s="62" t="s">
        <v>92</v>
      </c>
      <c r="BH134" s="62" t="s">
        <v>92</v>
      </c>
      <c r="BI134" s="62" t="s">
        <v>92</v>
      </c>
      <c r="BJ134" s="62" t="s">
        <v>92</v>
      </c>
      <c r="BK134" s="62" t="s">
        <v>92</v>
      </c>
      <c r="BL134" s="62" t="s">
        <v>92</v>
      </c>
      <c r="BM134" s="62" t="s">
        <v>92</v>
      </c>
      <c r="BN134" s="62" t="s">
        <v>92</v>
      </c>
      <c r="BO134" s="62" t="s">
        <v>92</v>
      </c>
      <c r="BP134" s="62" t="s">
        <v>92</v>
      </c>
      <c r="BQ134" s="62" t="s">
        <v>92</v>
      </c>
      <c r="BR134" s="62" t="s">
        <v>92</v>
      </c>
      <c r="BS134" s="62" t="s">
        <v>92</v>
      </c>
      <c r="BT134" s="62" t="s">
        <v>92</v>
      </c>
      <c r="BU134" s="62" t="s">
        <v>92</v>
      </c>
      <c r="BV134" s="62" t="s">
        <v>92</v>
      </c>
      <c r="BW134" s="62" t="s">
        <v>92</v>
      </c>
      <c r="BX134" s="62" t="s">
        <v>92</v>
      </c>
      <c r="BY134" s="62" t="s">
        <v>92</v>
      </c>
      <c r="BZ134" s="62" t="s">
        <v>92</v>
      </c>
      <c r="CA134" s="62" t="s">
        <v>92</v>
      </c>
      <c r="CB134" s="62" t="s">
        <v>92</v>
      </c>
      <c r="CC134" s="62" t="s">
        <v>92</v>
      </c>
      <c r="CD134" s="62" t="s">
        <v>92</v>
      </c>
      <c r="CE134" s="62" t="s">
        <v>92</v>
      </c>
      <c r="CF134" s="62" t="s">
        <v>92</v>
      </c>
      <c r="CG134" s="62" t="s">
        <v>92</v>
      </c>
      <c r="CH134" s="62" t="s">
        <v>92</v>
      </c>
      <c r="CI134" s="62" t="s">
        <v>92</v>
      </c>
      <c r="CJ134" s="62" t="s">
        <v>92</v>
      </c>
      <c r="CK134" s="62" t="s">
        <v>92</v>
      </c>
      <c r="CL134" s="62" t="s">
        <v>92</v>
      </c>
      <c r="CM134" s="62" t="s">
        <v>92</v>
      </c>
      <c r="CN134" s="62" t="s">
        <v>92</v>
      </c>
      <c r="CO134" s="62" t="s">
        <v>92</v>
      </c>
      <c r="CP134" s="62" t="s">
        <v>92</v>
      </c>
      <c r="CQ134" s="62" t="s">
        <v>92</v>
      </c>
      <c r="CR134" s="62" t="s">
        <v>92</v>
      </c>
      <c r="CS134" s="62" t="s">
        <v>92</v>
      </c>
      <c r="CT134" s="62" t="s">
        <v>92</v>
      </c>
      <c r="CU134" s="62" t="s">
        <v>92</v>
      </c>
      <c r="CV134" s="62" t="s">
        <v>92</v>
      </c>
      <c r="CW134" s="62" t="s">
        <v>92</v>
      </c>
      <c r="CX134" s="62" t="s">
        <v>92</v>
      </c>
      <c r="CY134" s="62" t="s">
        <v>92</v>
      </c>
      <c r="CZ134" s="62" t="s">
        <v>92</v>
      </c>
      <c r="DA134" s="62" t="s">
        <v>92</v>
      </c>
      <c r="DB134" s="62" t="s">
        <v>92</v>
      </c>
      <c r="DC134" s="62" t="s">
        <v>92</v>
      </c>
      <c r="DD134" s="62" t="s">
        <v>92</v>
      </c>
      <c r="DE134" s="62" t="s">
        <v>92</v>
      </c>
      <c r="DF134" s="62" t="s">
        <v>92</v>
      </c>
      <c r="DG134" s="62" t="s">
        <v>92</v>
      </c>
      <c r="DH134" s="62" t="s">
        <v>92</v>
      </c>
      <c r="DI134" s="62" t="s">
        <v>92</v>
      </c>
    </row>
    <row r="135" spans="2:113" x14ac:dyDescent="0.2">
      <c r="B135" s="71" t="s">
        <v>426</v>
      </c>
      <c r="C135" s="72" t="s">
        <v>427</v>
      </c>
      <c r="D135" s="73" t="str">
        <f t="shared" si="17"/>
        <v xml:space="preserve">                                                                          </v>
      </c>
      <c r="E135" s="70">
        <v>0</v>
      </c>
      <c r="F135" s="70"/>
      <c r="G135" s="70"/>
      <c r="H135" s="70"/>
      <c r="I135" s="70">
        <v>0</v>
      </c>
      <c r="J135" s="70">
        <v>0</v>
      </c>
      <c r="K135" s="70">
        <v>0</v>
      </c>
      <c r="L135" s="70">
        <v>0</v>
      </c>
      <c r="M135" s="70">
        <v>0</v>
      </c>
      <c r="N135" s="70">
        <v>0</v>
      </c>
      <c r="O135" s="70">
        <v>0</v>
      </c>
      <c r="P135" s="70">
        <v>0</v>
      </c>
      <c r="Q135" s="70">
        <v>0</v>
      </c>
      <c r="R135" s="70">
        <v>0</v>
      </c>
      <c r="S135" s="70">
        <v>0</v>
      </c>
      <c r="T135" s="70">
        <v>0</v>
      </c>
      <c r="U135" s="70">
        <v>0</v>
      </c>
      <c r="V135" s="70">
        <v>0</v>
      </c>
      <c r="W135" s="70">
        <v>0</v>
      </c>
      <c r="X135" s="25">
        <f t="shared" si="8"/>
        <v>0</v>
      </c>
      <c r="Y135" s="240"/>
      <c r="AD135" s="74">
        <v>1300</v>
      </c>
      <c r="AE135" s="74">
        <v>1304</v>
      </c>
      <c r="AF135" s="70" t="e">
        <f>+SUMIFS(#REF!,#REF!,$AE135)</f>
        <v>#REF!</v>
      </c>
      <c r="AG135" s="70" t="e">
        <f t="shared" si="9"/>
        <v>#REF!</v>
      </c>
      <c r="AI135" s="70" t="e">
        <f>SUMIFS(#REF!,#REF!,$AE135)</f>
        <v>#REF!</v>
      </c>
      <c r="AJ135" s="70" t="e">
        <f t="shared" si="10"/>
        <v>#REF!</v>
      </c>
      <c r="AM135" s="62" t="s">
        <v>92</v>
      </c>
      <c r="AN135" s="62" t="s">
        <v>92</v>
      </c>
      <c r="AO135" s="62" t="s">
        <v>92</v>
      </c>
      <c r="AP135" s="62" t="s">
        <v>92</v>
      </c>
      <c r="AQ135" s="62" t="s">
        <v>92</v>
      </c>
      <c r="AR135" s="62" t="s">
        <v>92</v>
      </c>
      <c r="AS135" s="62" t="s">
        <v>92</v>
      </c>
      <c r="AT135" s="62" t="s">
        <v>92</v>
      </c>
      <c r="AU135" s="62" t="s">
        <v>92</v>
      </c>
      <c r="AV135" s="62" t="s">
        <v>92</v>
      </c>
      <c r="AW135" s="62" t="s">
        <v>92</v>
      </c>
      <c r="AX135" s="62" t="s">
        <v>92</v>
      </c>
      <c r="AY135" s="62" t="s">
        <v>92</v>
      </c>
      <c r="AZ135" s="62" t="s">
        <v>92</v>
      </c>
      <c r="BA135" s="62" t="s">
        <v>92</v>
      </c>
      <c r="BB135" s="62" t="s">
        <v>92</v>
      </c>
      <c r="BC135" s="62" t="s">
        <v>92</v>
      </c>
      <c r="BD135" s="62" t="s">
        <v>92</v>
      </c>
      <c r="BE135" s="62" t="s">
        <v>92</v>
      </c>
      <c r="BF135" s="62" t="s">
        <v>92</v>
      </c>
      <c r="BG135" s="62" t="s">
        <v>92</v>
      </c>
      <c r="BH135" s="62" t="s">
        <v>92</v>
      </c>
      <c r="BI135" s="62" t="s">
        <v>92</v>
      </c>
      <c r="BJ135" s="62" t="s">
        <v>92</v>
      </c>
      <c r="BK135" s="62" t="s">
        <v>92</v>
      </c>
      <c r="BL135" s="62" t="s">
        <v>92</v>
      </c>
      <c r="BM135" s="62" t="s">
        <v>92</v>
      </c>
      <c r="BN135" s="62" t="s">
        <v>92</v>
      </c>
      <c r="BO135" s="62" t="s">
        <v>92</v>
      </c>
      <c r="BP135" s="62" t="s">
        <v>92</v>
      </c>
      <c r="BQ135" s="62" t="s">
        <v>92</v>
      </c>
      <c r="BR135" s="62" t="s">
        <v>92</v>
      </c>
      <c r="BS135" s="62" t="s">
        <v>92</v>
      </c>
      <c r="BT135" s="62" t="s">
        <v>92</v>
      </c>
      <c r="BU135" s="62" t="s">
        <v>92</v>
      </c>
      <c r="BV135" s="62" t="s">
        <v>92</v>
      </c>
      <c r="BW135" s="62" t="s">
        <v>92</v>
      </c>
      <c r="BX135" s="62" t="s">
        <v>92</v>
      </c>
      <c r="BY135" s="62" t="s">
        <v>92</v>
      </c>
      <c r="BZ135" s="62" t="s">
        <v>92</v>
      </c>
      <c r="CA135" s="62" t="s">
        <v>92</v>
      </c>
      <c r="CB135" s="62" t="s">
        <v>92</v>
      </c>
      <c r="CC135" s="62" t="s">
        <v>92</v>
      </c>
      <c r="CD135" s="62" t="s">
        <v>92</v>
      </c>
      <c r="CE135" s="62" t="s">
        <v>92</v>
      </c>
      <c r="CF135" s="62" t="s">
        <v>92</v>
      </c>
      <c r="CG135" s="62" t="s">
        <v>92</v>
      </c>
      <c r="CH135" s="62" t="s">
        <v>92</v>
      </c>
      <c r="CI135" s="62" t="s">
        <v>92</v>
      </c>
      <c r="CJ135" s="62" t="s">
        <v>92</v>
      </c>
      <c r="CK135" s="62" t="s">
        <v>92</v>
      </c>
      <c r="CL135" s="62" t="s">
        <v>92</v>
      </c>
      <c r="CM135" s="62" t="s">
        <v>92</v>
      </c>
      <c r="CN135" s="62" t="s">
        <v>92</v>
      </c>
      <c r="CO135" s="62" t="s">
        <v>92</v>
      </c>
      <c r="CP135" s="62" t="s">
        <v>92</v>
      </c>
      <c r="CQ135" s="62" t="s">
        <v>92</v>
      </c>
      <c r="CR135" s="62" t="s">
        <v>92</v>
      </c>
      <c r="CS135" s="62" t="s">
        <v>92</v>
      </c>
      <c r="CT135" s="62" t="s">
        <v>92</v>
      </c>
      <c r="CU135" s="62" t="s">
        <v>92</v>
      </c>
      <c r="CV135" s="62" t="s">
        <v>92</v>
      </c>
      <c r="CW135" s="62" t="s">
        <v>92</v>
      </c>
      <c r="CX135" s="62" t="s">
        <v>92</v>
      </c>
      <c r="CY135" s="62" t="s">
        <v>92</v>
      </c>
      <c r="CZ135" s="62" t="s">
        <v>92</v>
      </c>
      <c r="DA135" s="62" t="s">
        <v>92</v>
      </c>
      <c r="DB135" s="62" t="s">
        <v>92</v>
      </c>
      <c r="DC135" s="62" t="s">
        <v>92</v>
      </c>
      <c r="DD135" s="62" t="s">
        <v>92</v>
      </c>
      <c r="DE135" s="62" t="s">
        <v>92</v>
      </c>
      <c r="DF135" s="62" t="s">
        <v>92</v>
      </c>
      <c r="DG135" s="62" t="s">
        <v>92</v>
      </c>
      <c r="DH135" s="62" t="s">
        <v>92</v>
      </c>
      <c r="DI135" s="62" t="s">
        <v>92</v>
      </c>
    </row>
    <row r="136" spans="2:113" x14ac:dyDescent="0.2">
      <c r="B136" s="71" t="s">
        <v>428</v>
      </c>
      <c r="C136" s="72" t="s">
        <v>429</v>
      </c>
      <c r="D136" s="73" t="str">
        <f t="shared" si="17"/>
        <v xml:space="preserve">                                                                          </v>
      </c>
      <c r="E136" s="70">
        <v>0</v>
      </c>
      <c r="F136" s="70"/>
      <c r="G136" s="70"/>
      <c r="H136" s="70"/>
      <c r="I136" s="70">
        <v>0</v>
      </c>
      <c r="J136" s="70">
        <v>0</v>
      </c>
      <c r="K136" s="70">
        <v>0</v>
      </c>
      <c r="L136" s="70">
        <v>0</v>
      </c>
      <c r="M136" s="70">
        <v>0</v>
      </c>
      <c r="N136" s="70">
        <v>0</v>
      </c>
      <c r="O136" s="70">
        <v>0</v>
      </c>
      <c r="P136" s="70">
        <v>0</v>
      </c>
      <c r="Q136" s="70">
        <v>0</v>
      </c>
      <c r="R136" s="70">
        <v>0</v>
      </c>
      <c r="S136" s="70">
        <v>0</v>
      </c>
      <c r="T136" s="70">
        <v>0</v>
      </c>
      <c r="U136" s="70">
        <v>0</v>
      </c>
      <c r="V136" s="70">
        <v>0</v>
      </c>
      <c r="W136" s="70">
        <v>0</v>
      </c>
      <c r="X136" s="25">
        <f t="shared" ref="X136:X160" si="18">SUM(E136:W136)</f>
        <v>0</v>
      </c>
      <c r="Y136" s="240"/>
      <c r="AD136" s="74">
        <v>1300</v>
      </c>
      <c r="AE136" s="74">
        <v>1305</v>
      </c>
      <c r="AF136" s="70" t="e">
        <f>+SUMIFS(#REF!,#REF!,$AE136)</f>
        <v>#REF!</v>
      </c>
      <c r="AG136" s="70" t="e">
        <f t="shared" si="9"/>
        <v>#REF!</v>
      </c>
      <c r="AI136" s="70" t="e">
        <f>SUMIFS(#REF!,#REF!,$AE136)</f>
        <v>#REF!</v>
      </c>
      <c r="AJ136" s="70" t="e">
        <f t="shared" si="10"/>
        <v>#REF!</v>
      </c>
      <c r="AM136" s="62" t="s">
        <v>92</v>
      </c>
      <c r="AN136" s="62" t="s">
        <v>92</v>
      </c>
      <c r="AO136" s="62" t="s">
        <v>92</v>
      </c>
      <c r="AP136" s="62" t="s">
        <v>92</v>
      </c>
      <c r="AQ136" s="62" t="s">
        <v>92</v>
      </c>
      <c r="AR136" s="62" t="s">
        <v>92</v>
      </c>
      <c r="AS136" s="62" t="s">
        <v>92</v>
      </c>
      <c r="AT136" s="62" t="s">
        <v>92</v>
      </c>
      <c r="AU136" s="62" t="s">
        <v>92</v>
      </c>
      <c r="AV136" s="62" t="s">
        <v>92</v>
      </c>
      <c r="AW136" s="62" t="s">
        <v>92</v>
      </c>
      <c r="AX136" s="62" t="s">
        <v>92</v>
      </c>
      <c r="AY136" s="62" t="s">
        <v>92</v>
      </c>
      <c r="AZ136" s="62" t="s">
        <v>92</v>
      </c>
      <c r="BA136" s="62" t="s">
        <v>92</v>
      </c>
      <c r="BB136" s="62" t="s">
        <v>92</v>
      </c>
      <c r="BC136" s="62" t="s">
        <v>92</v>
      </c>
      <c r="BD136" s="62" t="s">
        <v>92</v>
      </c>
      <c r="BE136" s="62" t="s">
        <v>92</v>
      </c>
      <c r="BF136" s="62" t="s">
        <v>92</v>
      </c>
      <c r="BG136" s="62" t="s">
        <v>92</v>
      </c>
      <c r="BH136" s="62" t="s">
        <v>92</v>
      </c>
      <c r="BI136" s="62" t="s">
        <v>92</v>
      </c>
      <c r="BJ136" s="62" t="s">
        <v>92</v>
      </c>
      <c r="BK136" s="62" t="s">
        <v>92</v>
      </c>
      <c r="BL136" s="62" t="s">
        <v>92</v>
      </c>
      <c r="BM136" s="62" t="s">
        <v>92</v>
      </c>
      <c r="BN136" s="62" t="s">
        <v>92</v>
      </c>
      <c r="BO136" s="62" t="s">
        <v>92</v>
      </c>
      <c r="BP136" s="62" t="s">
        <v>92</v>
      </c>
      <c r="BQ136" s="62" t="s">
        <v>92</v>
      </c>
      <c r="BR136" s="62" t="s">
        <v>92</v>
      </c>
      <c r="BS136" s="62" t="s">
        <v>92</v>
      </c>
      <c r="BT136" s="62" t="s">
        <v>92</v>
      </c>
      <c r="BU136" s="62" t="s">
        <v>92</v>
      </c>
      <c r="BV136" s="62" t="s">
        <v>92</v>
      </c>
      <c r="BW136" s="62" t="s">
        <v>92</v>
      </c>
      <c r="BX136" s="62" t="s">
        <v>92</v>
      </c>
      <c r="BY136" s="62" t="s">
        <v>92</v>
      </c>
      <c r="BZ136" s="62" t="s">
        <v>92</v>
      </c>
      <c r="CA136" s="62" t="s">
        <v>92</v>
      </c>
      <c r="CB136" s="62" t="s">
        <v>92</v>
      </c>
      <c r="CC136" s="62" t="s">
        <v>92</v>
      </c>
      <c r="CD136" s="62" t="s">
        <v>92</v>
      </c>
      <c r="CE136" s="62" t="s">
        <v>92</v>
      </c>
      <c r="CF136" s="62" t="s">
        <v>92</v>
      </c>
      <c r="CG136" s="62" t="s">
        <v>92</v>
      </c>
      <c r="CH136" s="62" t="s">
        <v>92</v>
      </c>
      <c r="CI136" s="62" t="s">
        <v>92</v>
      </c>
      <c r="CJ136" s="62" t="s">
        <v>92</v>
      </c>
      <c r="CK136" s="62" t="s">
        <v>92</v>
      </c>
      <c r="CL136" s="62" t="s">
        <v>92</v>
      </c>
      <c r="CM136" s="62" t="s">
        <v>92</v>
      </c>
      <c r="CN136" s="62" t="s">
        <v>92</v>
      </c>
      <c r="CO136" s="62" t="s">
        <v>92</v>
      </c>
      <c r="CP136" s="62" t="s">
        <v>92</v>
      </c>
      <c r="CQ136" s="62" t="s">
        <v>92</v>
      </c>
      <c r="CR136" s="62" t="s">
        <v>92</v>
      </c>
      <c r="CS136" s="62" t="s">
        <v>92</v>
      </c>
      <c r="CT136" s="62" t="s">
        <v>92</v>
      </c>
      <c r="CU136" s="62" t="s">
        <v>92</v>
      </c>
      <c r="CV136" s="62" t="s">
        <v>92</v>
      </c>
      <c r="CW136" s="62" t="s">
        <v>92</v>
      </c>
      <c r="CX136" s="62" t="s">
        <v>92</v>
      </c>
      <c r="CY136" s="62" t="s">
        <v>92</v>
      </c>
      <c r="CZ136" s="62" t="s">
        <v>92</v>
      </c>
      <c r="DA136" s="62" t="s">
        <v>92</v>
      </c>
      <c r="DB136" s="62" t="s">
        <v>92</v>
      </c>
      <c r="DC136" s="62" t="s">
        <v>92</v>
      </c>
      <c r="DD136" s="62" t="s">
        <v>92</v>
      </c>
      <c r="DE136" s="62" t="s">
        <v>92</v>
      </c>
      <c r="DF136" s="62" t="s">
        <v>92</v>
      </c>
      <c r="DG136" s="62" t="s">
        <v>92</v>
      </c>
      <c r="DH136" s="62" t="s">
        <v>92</v>
      </c>
      <c r="DI136" s="62" t="s">
        <v>92</v>
      </c>
    </row>
    <row r="137" spans="2:113" x14ac:dyDescent="0.2">
      <c r="B137" s="71" t="s">
        <v>430</v>
      </c>
      <c r="C137" s="72" t="s">
        <v>142</v>
      </c>
      <c r="D137" s="73" t="str">
        <f t="shared" si="17"/>
        <v xml:space="preserve">8712003                                                                          </v>
      </c>
      <c r="E137" s="70">
        <v>7357.65</v>
      </c>
      <c r="F137" s="70"/>
      <c r="G137" s="70"/>
      <c r="H137" s="70"/>
      <c r="I137" s="70">
        <v>0</v>
      </c>
      <c r="J137" s="70">
        <v>0</v>
      </c>
      <c r="K137" s="70">
        <v>0</v>
      </c>
      <c r="L137" s="70">
        <v>0</v>
      </c>
      <c r="M137" s="70">
        <v>0</v>
      </c>
      <c r="N137" s="70">
        <v>0</v>
      </c>
      <c r="O137" s="70">
        <v>0</v>
      </c>
      <c r="P137" s="70">
        <v>0</v>
      </c>
      <c r="Q137" s="70">
        <v>0</v>
      </c>
      <c r="R137" s="70">
        <v>0</v>
      </c>
      <c r="S137" s="70">
        <v>0</v>
      </c>
      <c r="T137" s="70">
        <v>0</v>
      </c>
      <c r="U137" s="70">
        <v>0</v>
      </c>
      <c r="V137" s="70">
        <v>0</v>
      </c>
      <c r="W137" s="70">
        <v>0</v>
      </c>
      <c r="X137" s="25">
        <f t="shared" si="18"/>
        <v>7357.65</v>
      </c>
      <c r="Y137" s="240"/>
      <c r="AD137" s="74">
        <v>1300</v>
      </c>
      <c r="AE137" s="74">
        <v>1306</v>
      </c>
      <c r="AF137" s="70" t="e">
        <f>+SUMIFS(#REF!,#REF!,$AE137)</f>
        <v>#REF!</v>
      </c>
      <c r="AG137" s="70" t="e">
        <f t="shared" si="9"/>
        <v>#REF!</v>
      </c>
      <c r="AI137" s="70" t="e">
        <f>SUMIFS(#REF!,#REF!,$AE137)</f>
        <v>#REF!</v>
      </c>
      <c r="AJ137" s="70" t="e">
        <f t="shared" ref="AJ137:AJ160" si="19">AI137-E137</f>
        <v>#REF!</v>
      </c>
      <c r="AM137" s="62">
        <v>8712003</v>
      </c>
      <c r="AN137" s="62" t="s">
        <v>92</v>
      </c>
      <c r="AO137" s="62" t="s">
        <v>92</v>
      </c>
      <c r="AP137" s="62" t="s">
        <v>92</v>
      </c>
      <c r="AQ137" s="62" t="s">
        <v>92</v>
      </c>
      <c r="AR137" s="62" t="s">
        <v>92</v>
      </c>
      <c r="AS137" s="62" t="s">
        <v>92</v>
      </c>
      <c r="AT137" s="62" t="s">
        <v>92</v>
      </c>
      <c r="AU137" s="62" t="s">
        <v>92</v>
      </c>
      <c r="AV137" s="62" t="s">
        <v>92</v>
      </c>
      <c r="AW137" s="62" t="s">
        <v>92</v>
      </c>
      <c r="AX137" s="62" t="s">
        <v>92</v>
      </c>
      <c r="AY137" s="62" t="s">
        <v>92</v>
      </c>
      <c r="AZ137" s="62" t="s">
        <v>92</v>
      </c>
      <c r="BA137" s="62" t="s">
        <v>92</v>
      </c>
      <c r="BB137" s="62" t="s">
        <v>92</v>
      </c>
      <c r="BC137" s="62" t="s">
        <v>92</v>
      </c>
      <c r="BD137" s="62" t="s">
        <v>92</v>
      </c>
      <c r="BE137" s="62" t="s">
        <v>92</v>
      </c>
      <c r="BF137" s="62" t="s">
        <v>92</v>
      </c>
      <c r="BG137" s="62" t="s">
        <v>92</v>
      </c>
      <c r="BH137" s="62" t="s">
        <v>92</v>
      </c>
      <c r="BI137" s="62" t="s">
        <v>92</v>
      </c>
      <c r="BJ137" s="62" t="s">
        <v>92</v>
      </c>
      <c r="BK137" s="62" t="s">
        <v>92</v>
      </c>
      <c r="BL137" s="62" t="s">
        <v>92</v>
      </c>
      <c r="BM137" s="62" t="s">
        <v>92</v>
      </c>
      <c r="BN137" s="62" t="s">
        <v>92</v>
      </c>
      <c r="BO137" s="62" t="s">
        <v>92</v>
      </c>
      <c r="BP137" s="62" t="s">
        <v>92</v>
      </c>
      <c r="BQ137" s="62" t="s">
        <v>92</v>
      </c>
      <c r="BR137" s="62" t="s">
        <v>92</v>
      </c>
      <c r="BS137" s="62" t="s">
        <v>92</v>
      </c>
      <c r="BT137" s="62" t="s">
        <v>92</v>
      </c>
      <c r="BU137" s="62" t="s">
        <v>92</v>
      </c>
      <c r="BV137" s="62" t="s">
        <v>92</v>
      </c>
      <c r="BW137" s="62" t="s">
        <v>92</v>
      </c>
      <c r="BX137" s="62" t="s">
        <v>92</v>
      </c>
      <c r="BY137" s="62" t="s">
        <v>92</v>
      </c>
      <c r="BZ137" s="62" t="s">
        <v>92</v>
      </c>
      <c r="CA137" s="62" t="s">
        <v>92</v>
      </c>
      <c r="CB137" s="62" t="s">
        <v>92</v>
      </c>
      <c r="CC137" s="62" t="s">
        <v>92</v>
      </c>
      <c r="CD137" s="62" t="s">
        <v>92</v>
      </c>
      <c r="CE137" s="62" t="s">
        <v>92</v>
      </c>
      <c r="CF137" s="62" t="s">
        <v>92</v>
      </c>
      <c r="CG137" s="62" t="s">
        <v>92</v>
      </c>
      <c r="CH137" s="62" t="s">
        <v>92</v>
      </c>
      <c r="CI137" s="62" t="s">
        <v>92</v>
      </c>
      <c r="CJ137" s="62" t="s">
        <v>92</v>
      </c>
      <c r="CK137" s="62" t="s">
        <v>92</v>
      </c>
      <c r="CL137" s="62" t="s">
        <v>92</v>
      </c>
      <c r="CM137" s="62" t="s">
        <v>92</v>
      </c>
      <c r="CN137" s="62" t="s">
        <v>92</v>
      </c>
      <c r="CO137" s="62" t="s">
        <v>92</v>
      </c>
      <c r="CP137" s="62" t="s">
        <v>92</v>
      </c>
      <c r="CQ137" s="62" t="s">
        <v>92</v>
      </c>
      <c r="CR137" s="62" t="s">
        <v>92</v>
      </c>
      <c r="CS137" s="62" t="s">
        <v>92</v>
      </c>
      <c r="CT137" s="62" t="s">
        <v>92</v>
      </c>
      <c r="CU137" s="62" t="s">
        <v>92</v>
      </c>
      <c r="CV137" s="62" t="s">
        <v>92</v>
      </c>
      <c r="CW137" s="62" t="s">
        <v>92</v>
      </c>
      <c r="CX137" s="62" t="s">
        <v>92</v>
      </c>
      <c r="CY137" s="62" t="s">
        <v>92</v>
      </c>
      <c r="CZ137" s="62" t="s">
        <v>92</v>
      </c>
      <c r="DA137" s="62" t="s">
        <v>92</v>
      </c>
      <c r="DB137" s="62" t="s">
        <v>92</v>
      </c>
      <c r="DC137" s="62" t="s">
        <v>92</v>
      </c>
      <c r="DD137" s="62" t="s">
        <v>92</v>
      </c>
      <c r="DE137" s="62" t="s">
        <v>92</v>
      </c>
      <c r="DF137" s="62" t="s">
        <v>92</v>
      </c>
      <c r="DG137" s="62" t="s">
        <v>92</v>
      </c>
      <c r="DH137" s="62" t="s">
        <v>92</v>
      </c>
      <c r="DI137" s="62" t="s">
        <v>92</v>
      </c>
    </row>
    <row r="138" spans="2:113" x14ac:dyDescent="0.2">
      <c r="B138" s="71" t="s">
        <v>431</v>
      </c>
      <c r="C138" s="72" t="s">
        <v>432</v>
      </c>
      <c r="D138" s="73" t="str">
        <f t="shared" si="17"/>
        <v xml:space="preserve">                                                                          </v>
      </c>
      <c r="E138" s="70">
        <v>0</v>
      </c>
      <c r="F138" s="70"/>
      <c r="G138" s="70"/>
      <c r="H138" s="70"/>
      <c r="I138" s="70">
        <v>0</v>
      </c>
      <c r="J138" s="70">
        <v>0</v>
      </c>
      <c r="K138" s="70">
        <v>0</v>
      </c>
      <c r="L138" s="70">
        <v>0</v>
      </c>
      <c r="M138" s="70">
        <v>0</v>
      </c>
      <c r="N138" s="70">
        <v>0</v>
      </c>
      <c r="O138" s="70">
        <v>0</v>
      </c>
      <c r="P138" s="70">
        <v>0</v>
      </c>
      <c r="Q138" s="70">
        <v>0</v>
      </c>
      <c r="R138" s="70">
        <v>0</v>
      </c>
      <c r="S138" s="70">
        <v>0</v>
      </c>
      <c r="T138" s="70">
        <v>0</v>
      </c>
      <c r="U138" s="70">
        <v>0</v>
      </c>
      <c r="V138" s="70">
        <v>0</v>
      </c>
      <c r="W138" s="70">
        <v>0</v>
      </c>
      <c r="X138" s="25">
        <f t="shared" si="18"/>
        <v>0</v>
      </c>
      <c r="Y138" s="240"/>
      <c r="AD138" s="74">
        <v>1300</v>
      </c>
      <c r="AE138" s="74">
        <v>1307</v>
      </c>
      <c r="AF138" s="70" t="e">
        <f>+SUMIFS(#REF!,#REF!,$AE138)</f>
        <v>#REF!</v>
      </c>
      <c r="AG138" s="70" t="e">
        <f t="shared" ref="AG138:AG161" si="20">+AF138-X138</f>
        <v>#REF!</v>
      </c>
      <c r="AI138" s="70" t="e">
        <f>SUMIFS(#REF!,#REF!,$AE138)</f>
        <v>#REF!</v>
      </c>
      <c r="AJ138" s="70" t="e">
        <f t="shared" si="19"/>
        <v>#REF!</v>
      </c>
      <c r="AM138" s="62" t="s">
        <v>92</v>
      </c>
      <c r="AN138" s="62" t="s">
        <v>92</v>
      </c>
      <c r="AO138" s="62" t="s">
        <v>92</v>
      </c>
      <c r="AP138" s="62" t="s">
        <v>92</v>
      </c>
      <c r="AQ138" s="62" t="s">
        <v>92</v>
      </c>
      <c r="AR138" s="62" t="s">
        <v>92</v>
      </c>
      <c r="AS138" s="62" t="s">
        <v>92</v>
      </c>
      <c r="AT138" s="62" t="s">
        <v>92</v>
      </c>
      <c r="AU138" s="62" t="s">
        <v>92</v>
      </c>
      <c r="AV138" s="62" t="s">
        <v>92</v>
      </c>
      <c r="AW138" s="62" t="s">
        <v>92</v>
      </c>
      <c r="AX138" s="62" t="s">
        <v>92</v>
      </c>
      <c r="AY138" s="62" t="s">
        <v>92</v>
      </c>
      <c r="AZ138" s="62" t="s">
        <v>92</v>
      </c>
      <c r="BA138" s="62" t="s">
        <v>92</v>
      </c>
      <c r="BB138" s="62" t="s">
        <v>92</v>
      </c>
      <c r="BC138" s="62" t="s">
        <v>92</v>
      </c>
      <c r="BD138" s="62" t="s">
        <v>92</v>
      </c>
      <c r="BE138" s="62" t="s">
        <v>92</v>
      </c>
      <c r="BF138" s="62" t="s">
        <v>92</v>
      </c>
      <c r="BG138" s="62" t="s">
        <v>92</v>
      </c>
      <c r="BH138" s="62" t="s">
        <v>92</v>
      </c>
      <c r="BI138" s="62" t="s">
        <v>92</v>
      </c>
      <c r="BJ138" s="62" t="s">
        <v>92</v>
      </c>
      <c r="BK138" s="62" t="s">
        <v>92</v>
      </c>
      <c r="BL138" s="62" t="s">
        <v>92</v>
      </c>
      <c r="BM138" s="62" t="s">
        <v>92</v>
      </c>
      <c r="BN138" s="62" t="s">
        <v>92</v>
      </c>
      <c r="BO138" s="62" t="s">
        <v>92</v>
      </c>
      <c r="BP138" s="62" t="s">
        <v>92</v>
      </c>
      <c r="BQ138" s="62" t="s">
        <v>92</v>
      </c>
      <c r="BR138" s="62" t="s">
        <v>92</v>
      </c>
      <c r="BS138" s="62" t="s">
        <v>92</v>
      </c>
      <c r="BT138" s="62" t="s">
        <v>92</v>
      </c>
      <c r="BU138" s="62" t="s">
        <v>92</v>
      </c>
      <c r="BV138" s="62" t="s">
        <v>92</v>
      </c>
      <c r="BW138" s="62" t="s">
        <v>92</v>
      </c>
      <c r="BX138" s="62" t="s">
        <v>92</v>
      </c>
      <c r="BY138" s="62" t="s">
        <v>92</v>
      </c>
      <c r="BZ138" s="62" t="s">
        <v>92</v>
      </c>
      <c r="CA138" s="62" t="s">
        <v>92</v>
      </c>
      <c r="CB138" s="62" t="s">
        <v>92</v>
      </c>
      <c r="CC138" s="62" t="s">
        <v>92</v>
      </c>
      <c r="CD138" s="62" t="s">
        <v>92</v>
      </c>
      <c r="CE138" s="62" t="s">
        <v>92</v>
      </c>
      <c r="CF138" s="62" t="s">
        <v>92</v>
      </c>
      <c r="CG138" s="62" t="s">
        <v>92</v>
      </c>
      <c r="CH138" s="62" t="s">
        <v>92</v>
      </c>
      <c r="CI138" s="62" t="s">
        <v>92</v>
      </c>
      <c r="CJ138" s="62" t="s">
        <v>92</v>
      </c>
      <c r="CK138" s="62" t="s">
        <v>92</v>
      </c>
      <c r="CL138" s="62" t="s">
        <v>92</v>
      </c>
      <c r="CM138" s="62" t="s">
        <v>92</v>
      </c>
      <c r="CN138" s="62" t="s">
        <v>92</v>
      </c>
      <c r="CO138" s="62" t="s">
        <v>92</v>
      </c>
      <c r="CP138" s="62" t="s">
        <v>92</v>
      </c>
      <c r="CQ138" s="62" t="s">
        <v>92</v>
      </c>
      <c r="CR138" s="62" t="s">
        <v>92</v>
      </c>
      <c r="CS138" s="62" t="s">
        <v>92</v>
      </c>
      <c r="CT138" s="62" t="s">
        <v>92</v>
      </c>
      <c r="CU138" s="62" t="s">
        <v>92</v>
      </c>
      <c r="CV138" s="62" t="s">
        <v>92</v>
      </c>
      <c r="CW138" s="62" t="s">
        <v>92</v>
      </c>
      <c r="CX138" s="62" t="s">
        <v>92</v>
      </c>
      <c r="CY138" s="62" t="s">
        <v>92</v>
      </c>
      <c r="CZ138" s="62" t="s">
        <v>92</v>
      </c>
      <c r="DA138" s="62" t="s">
        <v>92</v>
      </c>
      <c r="DB138" s="62" t="s">
        <v>92</v>
      </c>
      <c r="DC138" s="62" t="s">
        <v>92</v>
      </c>
      <c r="DD138" s="62" t="s">
        <v>92</v>
      </c>
      <c r="DE138" s="62" t="s">
        <v>92</v>
      </c>
      <c r="DF138" s="62" t="s">
        <v>92</v>
      </c>
      <c r="DG138" s="62" t="s">
        <v>92</v>
      </c>
      <c r="DH138" s="62" t="s">
        <v>92</v>
      </c>
      <c r="DI138" s="62" t="s">
        <v>92</v>
      </c>
    </row>
    <row r="139" spans="2:113" x14ac:dyDescent="0.2">
      <c r="B139" s="71" t="s">
        <v>433</v>
      </c>
      <c r="C139" s="72" t="s">
        <v>434</v>
      </c>
      <c r="D139" s="73" t="str">
        <f t="shared" si="17"/>
        <v xml:space="preserve">                                                                          </v>
      </c>
      <c r="E139" s="70">
        <v>0</v>
      </c>
      <c r="F139" s="70"/>
      <c r="G139" s="70"/>
      <c r="H139" s="70"/>
      <c r="I139" s="70">
        <v>0</v>
      </c>
      <c r="J139" s="70">
        <v>0</v>
      </c>
      <c r="K139" s="70">
        <v>0</v>
      </c>
      <c r="L139" s="70">
        <v>0</v>
      </c>
      <c r="M139" s="70">
        <v>0</v>
      </c>
      <c r="N139" s="70">
        <v>0</v>
      </c>
      <c r="O139" s="70">
        <v>0</v>
      </c>
      <c r="P139" s="70">
        <v>0</v>
      </c>
      <c r="Q139" s="70">
        <v>0</v>
      </c>
      <c r="R139" s="70">
        <v>0</v>
      </c>
      <c r="S139" s="70">
        <v>0</v>
      </c>
      <c r="T139" s="70">
        <v>0</v>
      </c>
      <c r="U139" s="70">
        <v>0</v>
      </c>
      <c r="V139" s="70">
        <v>0</v>
      </c>
      <c r="W139" s="70">
        <v>0</v>
      </c>
      <c r="X139" s="25">
        <f t="shared" si="18"/>
        <v>0</v>
      </c>
      <c r="Y139" s="240"/>
      <c r="AD139" s="74">
        <v>1300</v>
      </c>
      <c r="AE139" s="74">
        <v>1308</v>
      </c>
      <c r="AF139" s="70" t="e">
        <f>+SUMIFS(#REF!,#REF!,$AE139)</f>
        <v>#REF!</v>
      </c>
      <c r="AG139" s="70" t="e">
        <f t="shared" si="20"/>
        <v>#REF!</v>
      </c>
      <c r="AI139" s="70" t="e">
        <f>SUMIFS(#REF!,#REF!,$AE139)</f>
        <v>#REF!</v>
      </c>
      <c r="AJ139" s="70" t="e">
        <f t="shared" si="19"/>
        <v>#REF!</v>
      </c>
      <c r="AM139" s="62" t="s">
        <v>92</v>
      </c>
      <c r="AN139" s="62" t="s">
        <v>92</v>
      </c>
      <c r="AO139" s="62" t="s">
        <v>92</v>
      </c>
      <c r="AP139" s="62" t="s">
        <v>92</v>
      </c>
      <c r="AQ139" s="62" t="s">
        <v>92</v>
      </c>
      <c r="AR139" s="62" t="s">
        <v>92</v>
      </c>
      <c r="AS139" s="62" t="s">
        <v>92</v>
      </c>
      <c r="AT139" s="62" t="s">
        <v>92</v>
      </c>
      <c r="AU139" s="62" t="s">
        <v>92</v>
      </c>
      <c r="AV139" s="62" t="s">
        <v>92</v>
      </c>
      <c r="AW139" s="62" t="s">
        <v>92</v>
      </c>
      <c r="AX139" s="62" t="s">
        <v>92</v>
      </c>
      <c r="AY139" s="62" t="s">
        <v>92</v>
      </c>
      <c r="AZ139" s="62" t="s">
        <v>92</v>
      </c>
      <c r="BA139" s="62" t="s">
        <v>92</v>
      </c>
      <c r="BB139" s="62" t="s">
        <v>92</v>
      </c>
      <c r="BC139" s="62" t="s">
        <v>92</v>
      </c>
      <c r="BD139" s="62" t="s">
        <v>92</v>
      </c>
      <c r="BE139" s="62" t="s">
        <v>92</v>
      </c>
      <c r="BF139" s="62" t="s">
        <v>92</v>
      </c>
      <c r="BG139" s="62" t="s">
        <v>92</v>
      </c>
      <c r="BH139" s="62" t="s">
        <v>92</v>
      </c>
      <c r="BI139" s="62" t="s">
        <v>92</v>
      </c>
      <c r="BJ139" s="62" t="s">
        <v>92</v>
      </c>
      <c r="BK139" s="62" t="s">
        <v>92</v>
      </c>
      <c r="BL139" s="62" t="s">
        <v>92</v>
      </c>
      <c r="BM139" s="62" t="s">
        <v>92</v>
      </c>
      <c r="BN139" s="62" t="s">
        <v>92</v>
      </c>
      <c r="BO139" s="62" t="s">
        <v>92</v>
      </c>
      <c r="BP139" s="62" t="s">
        <v>92</v>
      </c>
      <c r="BQ139" s="62" t="s">
        <v>92</v>
      </c>
      <c r="BR139" s="62" t="s">
        <v>92</v>
      </c>
      <c r="BS139" s="62" t="s">
        <v>92</v>
      </c>
      <c r="BT139" s="62" t="s">
        <v>92</v>
      </c>
      <c r="BU139" s="62" t="s">
        <v>92</v>
      </c>
      <c r="BV139" s="62" t="s">
        <v>92</v>
      </c>
      <c r="BW139" s="62" t="s">
        <v>92</v>
      </c>
      <c r="BX139" s="62" t="s">
        <v>92</v>
      </c>
      <c r="BY139" s="62" t="s">
        <v>92</v>
      </c>
      <c r="BZ139" s="62" t="s">
        <v>92</v>
      </c>
      <c r="CA139" s="62" t="s">
        <v>92</v>
      </c>
      <c r="CB139" s="62" t="s">
        <v>92</v>
      </c>
      <c r="CC139" s="62" t="s">
        <v>92</v>
      </c>
      <c r="CD139" s="62" t="s">
        <v>92</v>
      </c>
      <c r="CE139" s="62" t="s">
        <v>92</v>
      </c>
      <c r="CF139" s="62" t="s">
        <v>92</v>
      </c>
      <c r="CG139" s="62" t="s">
        <v>92</v>
      </c>
      <c r="CH139" s="62" t="s">
        <v>92</v>
      </c>
      <c r="CI139" s="62" t="s">
        <v>92</v>
      </c>
      <c r="CJ139" s="62" t="s">
        <v>92</v>
      </c>
      <c r="CK139" s="62" t="s">
        <v>92</v>
      </c>
      <c r="CL139" s="62" t="s">
        <v>92</v>
      </c>
      <c r="CM139" s="62" t="s">
        <v>92</v>
      </c>
      <c r="CN139" s="62" t="s">
        <v>92</v>
      </c>
      <c r="CO139" s="62" t="s">
        <v>92</v>
      </c>
      <c r="CP139" s="62" t="s">
        <v>92</v>
      </c>
      <c r="CQ139" s="62" t="s">
        <v>92</v>
      </c>
      <c r="CR139" s="62" t="s">
        <v>92</v>
      </c>
      <c r="CS139" s="62" t="s">
        <v>92</v>
      </c>
      <c r="CT139" s="62" t="s">
        <v>92</v>
      </c>
      <c r="CU139" s="62" t="s">
        <v>92</v>
      </c>
      <c r="CV139" s="62" t="s">
        <v>92</v>
      </c>
      <c r="CW139" s="62" t="s">
        <v>92</v>
      </c>
      <c r="CX139" s="62" t="s">
        <v>92</v>
      </c>
      <c r="CY139" s="62" t="s">
        <v>92</v>
      </c>
      <c r="CZ139" s="62" t="s">
        <v>92</v>
      </c>
      <c r="DA139" s="62" t="s">
        <v>92</v>
      </c>
      <c r="DB139" s="62" t="s">
        <v>92</v>
      </c>
      <c r="DC139" s="62" t="s">
        <v>92</v>
      </c>
      <c r="DD139" s="62" t="s">
        <v>92</v>
      </c>
      <c r="DE139" s="62" t="s">
        <v>92</v>
      </c>
      <c r="DF139" s="62" t="s">
        <v>92</v>
      </c>
      <c r="DG139" s="62" t="s">
        <v>92</v>
      </c>
      <c r="DH139" s="62" t="s">
        <v>92</v>
      </c>
      <c r="DI139" s="62" t="s">
        <v>92</v>
      </c>
    </row>
    <row r="140" spans="2:113" x14ac:dyDescent="0.2">
      <c r="B140" s="71" t="s">
        <v>435</v>
      </c>
      <c r="C140" s="71" t="s">
        <v>436</v>
      </c>
      <c r="D140" s="73" t="str">
        <f t="shared" si="17"/>
        <v xml:space="preserve">                                                                          </v>
      </c>
      <c r="E140" s="70">
        <v>0</v>
      </c>
      <c r="F140" s="70"/>
      <c r="G140" s="70"/>
      <c r="H140" s="70"/>
      <c r="I140" s="70">
        <v>0</v>
      </c>
      <c r="J140" s="70">
        <v>0</v>
      </c>
      <c r="K140" s="70">
        <v>0</v>
      </c>
      <c r="L140" s="70">
        <v>0</v>
      </c>
      <c r="M140" s="70">
        <v>0</v>
      </c>
      <c r="N140" s="70">
        <v>0</v>
      </c>
      <c r="O140" s="70">
        <v>0</v>
      </c>
      <c r="P140" s="70">
        <v>0</v>
      </c>
      <c r="Q140" s="70">
        <v>0</v>
      </c>
      <c r="R140" s="70">
        <v>0</v>
      </c>
      <c r="S140" s="70">
        <v>0</v>
      </c>
      <c r="T140" s="70">
        <v>0</v>
      </c>
      <c r="U140" s="70">
        <v>0</v>
      </c>
      <c r="V140" s="70">
        <v>0</v>
      </c>
      <c r="W140" s="70">
        <v>0</v>
      </c>
      <c r="X140" s="25">
        <f t="shared" si="18"/>
        <v>0</v>
      </c>
      <c r="Y140" s="240"/>
      <c r="AD140" s="74">
        <v>1300</v>
      </c>
      <c r="AE140" s="74">
        <v>1309</v>
      </c>
      <c r="AF140" s="70" t="e">
        <f>+SUMIFS(#REF!,#REF!,$AE140)</f>
        <v>#REF!</v>
      </c>
      <c r="AG140" s="70" t="e">
        <f t="shared" si="20"/>
        <v>#REF!</v>
      </c>
      <c r="AI140" s="70" t="e">
        <f>SUMIFS(#REF!,#REF!,$AE140)</f>
        <v>#REF!</v>
      </c>
      <c r="AJ140" s="70" t="e">
        <f t="shared" si="19"/>
        <v>#REF!</v>
      </c>
      <c r="AM140" s="62" t="s">
        <v>92</v>
      </c>
      <c r="AN140" s="62" t="s">
        <v>92</v>
      </c>
      <c r="AO140" s="62" t="s">
        <v>92</v>
      </c>
      <c r="AP140" s="62" t="s">
        <v>92</v>
      </c>
      <c r="AQ140" s="62" t="s">
        <v>92</v>
      </c>
      <c r="AR140" s="62" t="s">
        <v>92</v>
      </c>
      <c r="AS140" s="62" t="s">
        <v>92</v>
      </c>
      <c r="AT140" s="62" t="s">
        <v>92</v>
      </c>
      <c r="AU140" s="62" t="s">
        <v>92</v>
      </c>
      <c r="AV140" s="62" t="s">
        <v>92</v>
      </c>
      <c r="AW140" s="62" t="s">
        <v>92</v>
      </c>
      <c r="AX140" s="62" t="s">
        <v>92</v>
      </c>
      <c r="AY140" s="62" t="s">
        <v>92</v>
      </c>
      <c r="AZ140" s="62" t="s">
        <v>92</v>
      </c>
      <c r="BA140" s="62" t="s">
        <v>92</v>
      </c>
      <c r="BB140" s="62" t="s">
        <v>92</v>
      </c>
      <c r="BC140" s="62" t="s">
        <v>92</v>
      </c>
      <c r="BD140" s="62" t="s">
        <v>92</v>
      </c>
      <c r="BE140" s="62" t="s">
        <v>92</v>
      </c>
      <c r="BF140" s="62" t="s">
        <v>92</v>
      </c>
      <c r="BG140" s="62" t="s">
        <v>92</v>
      </c>
      <c r="BH140" s="62" t="s">
        <v>92</v>
      </c>
      <c r="BI140" s="62" t="s">
        <v>92</v>
      </c>
      <c r="BJ140" s="62" t="s">
        <v>92</v>
      </c>
      <c r="BK140" s="62" t="s">
        <v>92</v>
      </c>
      <c r="BL140" s="62" t="s">
        <v>92</v>
      </c>
      <c r="BM140" s="62" t="s">
        <v>92</v>
      </c>
      <c r="BN140" s="62" t="s">
        <v>92</v>
      </c>
      <c r="BO140" s="62" t="s">
        <v>92</v>
      </c>
      <c r="BP140" s="62" t="s">
        <v>92</v>
      </c>
      <c r="BQ140" s="62" t="s">
        <v>92</v>
      </c>
      <c r="BR140" s="62" t="s">
        <v>92</v>
      </c>
      <c r="BS140" s="62" t="s">
        <v>92</v>
      </c>
      <c r="BT140" s="62" t="s">
        <v>92</v>
      </c>
      <c r="BU140" s="62" t="s">
        <v>92</v>
      </c>
      <c r="BV140" s="62" t="s">
        <v>92</v>
      </c>
      <c r="BW140" s="62" t="s">
        <v>92</v>
      </c>
      <c r="BX140" s="62" t="s">
        <v>92</v>
      </c>
      <c r="BY140" s="62" t="s">
        <v>92</v>
      </c>
      <c r="BZ140" s="62" t="s">
        <v>92</v>
      </c>
      <c r="CA140" s="62" t="s">
        <v>92</v>
      </c>
      <c r="CB140" s="62" t="s">
        <v>92</v>
      </c>
      <c r="CC140" s="62" t="s">
        <v>92</v>
      </c>
      <c r="CD140" s="62" t="s">
        <v>92</v>
      </c>
      <c r="CE140" s="62" t="s">
        <v>92</v>
      </c>
      <c r="CF140" s="62" t="s">
        <v>92</v>
      </c>
      <c r="CG140" s="62" t="s">
        <v>92</v>
      </c>
      <c r="CH140" s="62" t="s">
        <v>92</v>
      </c>
      <c r="CI140" s="62" t="s">
        <v>92</v>
      </c>
      <c r="CJ140" s="62" t="s">
        <v>92</v>
      </c>
      <c r="CK140" s="62" t="s">
        <v>92</v>
      </c>
      <c r="CL140" s="62" t="s">
        <v>92</v>
      </c>
      <c r="CM140" s="62" t="s">
        <v>92</v>
      </c>
      <c r="CN140" s="62" t="s">
        <v>92</v>
      </c>
      <c r="CO140" s="62" t="s">
        <v>92</v>
      </c>
      <c r="CP140" s="62" t="s">
        <v>92</v>
      </c>
      <c r="CQ140" s="62" t="s">
        <v>92</v>
      </c>
      <c r="CR140" s="62" t="s">
        <v>92</v>
      </c>
      <c r="CS140" s="62" t="s">
        <v>92</v>
      </c>
      <c r="CT140" s="62" t="s">
        <v>92</v>
      </c>
      <c r="CU140" s="62" t="s">
        <v>92</v>
      </c>
      <c r="CV140" s="62" t="s">
        <v>92</v>
      </c>
      <c r="CW140" s="62" t="s">
        <v>92</v>
      </c>
      <c r="CX140" s="62" t="s">
        <v>92</v>
      </c>
      <c r="CY140" s="62" t="s">
        <v>92</v>
      </c>
      <c r="CZ140" s="62" t="s">
        <v>92</v>
      </c>
      <c r="DA140" s="62" t="s">
        <v>92</v>
      </c>
      <c r="DB140" s="62" t="s">
        <v>92</v>
      </c>
      <c r="DC140" s="62" t="s">
        <v>92</v>
      </c>
      <c r="DD140" s="62" t="s">
        <v>92</v>
      </c>
      <c r="DE140" s="62" t="s">
        <v>92</v>
      </c>
      <c r="DF140" s="62" t="s">
        <v>92</v>
      </c>
      <c r="DG140" s="62" t="s">
        <v>92</v>
      </c>
      <c r="DH140" s="62" t="s">
        <v>92</v>
      </c>
      <c r="DI140" s="62" t="s">
        <v>92</v>
      </c>
    </row>
    <row r="141" spans="2:113" x14ac:dyDescent="0.2">
      <c r="B141" s="63" t="s">
        <v>110</v>
      </c>
      <c r="C141" s="64" t="s">
        <v>437</v>
      </c>
      <c r="D141" s="78"/>
      <c r="E141" s="66">
        <v>0</v>
      </c>
      <c r="F141" s="66"/>
      <c r="G141" s="66"/>
      <c r="H141" s="66"/>
      <c r="I141" s="66">
        <v>0</v>
      </c>
      <c r="J141" s="66">
        <v>0</v>
      </c>
      <c r="K141" s="66">
        <v>0</v>
      </c>
      <c r="L141" s="66">
        <v>0</v>
      </c>
      <c r="M141" s="66">
        <v>0</v>
      </c>
      <c r="N141" s="66">
        <v>0</v>
      </c>
      <c r="O141" s="66">
        <v>0</v>
      </c>
      <c r="P141" s="66">
        <v>0</v>
      </c>
      <c r="Q141" s="66">
        <v>0</v>
      </c>
      <c r="R141" s="66">
        <v>0</v>
      </c>
      <c r="S141" s="66">
        <v>0</v>
      </c>
      <c r="T141" s="66">
        <v>0</v>
      </c>
      <c r="U141" s="66">
        <v>0</v>
      </c>
      <c r="V141" s="66">
        <v>0</v>
      </c>
      <c r="W141" s="66">
        <v>0</v>
      </c>
      <c r="X141" s="67">
        <f t="shared" si="18"/>
        <v>0</v>
      </c>
      <c r="Y141" s="240"/>
      <c r="AD141" s="69">
        <v>1400</v>
      </c>
      <c r="AE141" s="69">
        <v>1400</v>
      </c>
      <c r="AF141" s="70" t="e">
        <f>+SUMIFS(#REF!,#REF!,$AE141)</f>
        <v>#REF!</v>
      </c>
      <c r="AG141" s="70" t="e">
        <f t="shared" si="20"/>
        <v>#REF!</v>
      </c>
      <c r="AI141" s="70" t="e">
        <f>SUMIFS(#REF!,#REF!,$AE141)</f>
        <v>#REF!</v>
      </c>
      <c r="AJ141" s="70" t="e">
        <f t="shared" si="19"/>
        <v>#REF!</v>
      </c>
      <c r="AM141" s="62" t="s">
        <v>92</v>
      </c>
      <c r="AN141" s="62" t="s">
        <v>92</v>
      </c>
      <c r="AO141" s="62" t="s">
        <v>92</v>
      </c>
      <c r="AP141" s="62" t="s">
        <v>92</v>
      </c>
      <c r="AQ141" s="62" t="s">
        <v>92</v>
      </c>
      <c r="AR141" s="62" t="s">
        <v>92</v>
      </c>
      <c r="AS141" s="62" t="s">
        <v>92</v>
      </c>
      <c r="AT141" s="62" t="s">
        <v>92</v>
      </c>
      <c r="AU141" s="62" t="s">
        <v>92</v>
      </c>
      <c r="AV141" s="62" t="s">
        <v>92</v>
      </c>
      <c r="AW141" s="62" t="s">
        <v>92</v>
      </c>
      <c r="AX141" s="62" t="s">
        <v>92</v>
      </c>
      <c r="AY141" s="62" t="s">
        <v>92</v>
      </c>
      <c r="AZ141" s="62" t="s">
        <v>92</v>
      </c>
      <c r="BA141" s="62" t="s">
        <v>92</v>
      </c>
      <c r="BB141" s="62" t="s">
        <v>92</v>
      </c>
      <c r="BC141" s="62" t="s">
        <v>92</v>
      </c>
      <c r="BD141" s="62" t="s">
        <v>92</v>
      </c>
      <c r="BE141" s="62" t="s">
        <v>92</v>
      </c>
      <c r="BF141" s="62" t="s">
        <v>92</v>
      </c>
      <c r="BG141" s="62" t="s">
        <v>92</v>
      </c>
      <c r="BH141" s="62" t="s">
        <v>92</v>
      </c>
      <c r="BI141" s="62" t="s">
        <v>92</v>
      </c>
      <c r="BJ141" s="62" t="s">
        <v>92</v>
      </c>
      <c r="BK141" s="62" t="s">
        <v>92</v>
      </c>
      <c r="BL141" s="62" t="s">
        <v>92</v>
      </c>
      <c r="BM141" s="62" t="s">
        <v>92</v>
      </c>
      <c r="BN141" s="62" t="s">
        <v>92</v>
      </c>
      <c r="BO141" s="62" t="s">
        <v>92</v>
      </c>
      <c r="BP141" s="62" t="s">
        <v>92</v>
      </c>
      <c r="BQ141" s="62" t="s">
        <v>92</v>
      </c>
      <c r="BR141" s="62" t="s">
        <v>92</v>
      </c>
      <c r="BS141" s="62" t="s">
        <v>92</v>
      </c>
      <c r="BT141" s="62" t="s">
        <v>92</v>
      </c>
      <c r="BU141" s="62" t="s">
        <v>92</v>
      </c>
      <c r="BV141" s="62" t="s">
        <v>92</v>
      </c>
      <c r="BW141" s="62" t="s">
        <v>92</v>
      </c>
      <c r="BX141" s="62" t="s">
        <v>92</v>
      </c>
      <c r="BY141" s="62" t="s">
        <v>92</v>
      </c>
      <c r="BZ141" s="62" t="s">
        <v>92</v>
      </c>
      <c r="CA141" s="62" t="s">
        <v>92</v>
      </c>
      <c r="CB141" s="62" t="s">
        <v>92</v>
      </c>
      <c r="CC141" s="62" t="s">
        <v>92</v>
      </c>
      <c r="CD141" s="62" t="s">
        <v>92</v>
      </c>
      <c r="CE141" s="62" t="s">
        <v>92</v>
      </c>
      <c r="CF141" s="62" t="s">
        <v>92</v>
      </c>
      <c r="CG141" s="62" t="s">
        <v>92</v>
      </c>
      <c r="CH141" s="62" t="s">
        <v>92</v>
      </c>
      <c r="CI141" s="62" t="s">
        <v>92</v>
      </c>
      <c r="CJ141" s="62" t="s">
        <v>92</v>
      </c>
      <c r="CK141" s="62" t="s">
        <v>92</v>
      </c>
      <c r="CL141" s="62" t="s">
        <v>92</v>
      </c>
      <c r="CM141" s="62" t="s">
        <v>92</v>
      </c>
      <c r="CN141" s="62" t="s">
        <v>92</v>
      </c>
      <c r="CO141" s="62" t="s">
        <v>92</v>
      </c>
      <c r="CP141" s="62" t="s">
        <v>92</v>
      </c>
      <c r="CQ141" s="62" t="s">
        <v>92</v>
      </c>
      <c r="CR141" s="62" t="s">
        <v>92</v>
      </c>
      <c r="CS141" s="62" t="s">
        <v>92</v>
      </c>
      <c r="CT141" s="62" t="s">
        <v>92</v>
      </c>
      <c r="CU141" s="62" t="s">
        <v>92</v>
      </c>
      <c r="CV141" s="62" t="s">
        <v>92</v>
      </c>
      <c r="CW141" s="62" t="s">
        <v>92</v>
      </c>
      <c r="CX141" s="62" t="s">
        <v>92</v>
      </c>
      <c r="CY141" s="62" t="s">
        <v>92</v>
      </c>
      <c r="CZ141" s="62" t="s">
        <v>92</v>
      </c>
      <c r="DA141" s="62" t="s">
        <v>92</v>
      </c>
      <c r="DB141" s="62" t="s">
        <v>92</v>
      </c>
      <c r="DC141" s="62" t="s">
        <v>92</v>
      </c>
      <c r="DD141" s="62" t="s">
        <v>92</v>
      </c>
      <c r="DE141" s="62" t="s">
        <v>92</v>
      </c>
      <c r="DF141" s="62" t="s">
        <v>92</v>
      </c>
      <c r="DG141" s="62" t="s">
        <v>92</v>
      </c>
      <c r="DH141" s="62" t="s">
        <v>92</v>
      </c>
      <c r="DI141" s="62" t="s">
        <v>92</v>
      </c>
    </row>
    <row r="142" spans="2:113" x14ac:dyDescent="0.2">
      <c r="B142" s="71" t="s">
        <v>438</v>
      </c>
      <c r="C142" s="72" t="s">
        <v>439</v>
      </c>
      <c r="D142" s="73" t="str">
        <f t="shared" ref="D142:D143" si="21">+AM142&amp;" "&amp;AN142&amp;" "&amp;AO142&amp;" "&amp;AP142&amp;" "&amp;AQ142&amp;" "&amp;AR142&amp;" "&amp;AS142&amp;" "&amp;AT142&amp;" "&amp;AU142&amp;" "&amp;AV142&amp;" "&amp;AW142&amp;" "&amp;AX142&amp;" "&amp;AY142&amp;" "&amp;AZ142&amp;" "&amp;BA142&amp;" "&amp;BB142&amp;" "&amp;BC142&amp;" "&amp;BD142&amp;" "&amp;BE142&amp;" "&amp;BF142&amp;" "&amp;BG142&amp;" "&amp;BH142&amp;" "&amp;BI142&amp;" "&amp;BJ142&amp;" "&amp;BK142&amp;" "&amp;BL142&amp;" "&amp;BM142&amp;" "&amp;BN142&amp;" "&amp;BO142&amp;" "&amp;BP142&amp;" "&amp;BQ142&amp;" "&amp;BR142&amp;" "&amp;BS142&amp;" "&amp;BT142&amp;" "&amp;BU142&amp;" "&amp;BV142&amp;" "&amp;BW142&amp;" "&amp;BX142&amp;" "&amp;BY142&amp;" "&amp;BZ142&amp;" "&amp;CA142&amp;" "&amp;CB142&amp;" "&amp;CC142&amp;" "&amp;CD142&amp;" "&amp;CE142&amp;" "&amp;CF142&amp;" "&amp;CG142&amp;" "&amp;CH142&amp;" "&amp;CI142&amp;" "&amp;CJ142&amp;" "&amp;CK142&amp;" "&amp;CL142&amp;" "&amp;CM142&amp;" "&amp;CN142&amp;" "&amp;CO142&amp;" "&amp;CP142&amp;" "&amp;CQ142&amp;" "&amp;CR142&amp;" "&amp;CS142&amp;" "&amp;CT142&amp;" "&amp;CU142&amp;" "&amp;CV142&amp;" "&amp;CW142&amp;" "&amp;CX142&amp;" "&amp;CY142&amp;" "&amp;CZ142&amp;" "&amp;DA142&amp;" "&amp;DB142&amp;" "&amp;DC142&amp;" "&amp;DD142&amp;" "&amp;DE142&amp;" "&amp;DF142&amp;" "&amp;DG142&amp;" "&amp;DH142&amp;" "&amp;DI142</f>
        <v xml:space="preserve">                                                                          </v>
      </c>
      <c r="E142" s="70">
        <v>0</v>
      </c>
      <c r="F142" s="70"/>
      <c r="G142" s="70"/>
      <c r="H142" s="70"/>
      <c r="I142" s="70">
        <v>0</v>
      </c>
      <c r="J142" s="70">
        <v>0</v>
      </c>
      <c r="K142" s="70">
        <v>0</v>
      </c>
      <c r="L142" s="70">
        <v>0</v>
      </c>
      <c r="M142" s="70">
        <v>0</v>
      </c>
      <c r="N142" s="70">
        <v>0</v>
      </c>
      <c r="O142" s="70">
        <v>0</v>
      </c>
      <c r="P142" s="70">
        <v>0</v>
      </c>
      <c r="Q142" s="70">
        <v>0</v>
      </c>
      <c r="R142" s="70">
        <v>0</v>
      </c>
      <c r="S142" s="70">
        <v>0</v>
      </c>
      <c r="T142" s="70">
        <v>0</v>
      </c>
      <c r="U142" s="70">
        <v>0</v>
      </c>
      <c r="V142" s="70">
        <v>0</v>
      </c>
      <c r="W142" s="70">
        <v>0</v>
      </c>
      <c r="X142" s="25">
        <f t="shared" si="18"/>
        <v>0</v>
      </c>
      <c r="Y142" s="240"/>
      <c r="AD142" s="74">
        <v>1400</v>
      </c>
      <c r="AE142" s="74">
        <v>1401</v>
      </c>
      <c r="AF142" s="70" t="e">
        <f>+SUMIFS(#REF!,#REF!,$AE142)</f>
        <v>#REF!</v>
      </c>
      <c r="AG142" s="70" t="e">
        <f t="shared" si="20"/>
        <v>#REF!</v>
      </c>
      <c r="AI142" s="70" t="e">
        <f>SUMIFS(#REF!,#REF!,$AE142)</f>
        <v>#REF!</v>
      </c>
      <c r="AJ142" s="70" t="e">
        <f t="shared" si="19"/>
        <v>#REF!</v>
      </c>
      <c r="AM142" s="62" t="s">
        <v>92</v>
      </c>
      <c r="AN142" s="62" t="s">
        <v>92</v>
      </c>
      <c r="AO142" s="62" t="s">
        <v>92</v>
      </c>
      <c r="AP142" s="62" t="s">
        <v>92</v>
      </c>
      <c r="AQ142" s="62" t="s">
        <v>92</v>
      </c>
      <c r="AR142" s="62" t="s">
        <v>92</v>
      </c>
      <c r="AS142" s="62" t="s">
        <v>92</v>
      </c>
      <c r="AT142" s="62" t="s">
        <v>92</v>
      </c>
      <c r="AU142" s="62" t="s">
        <v>92</v>
      </c>
      <c r="AV142" s="62" t="s">
        <v>92</v>
      </c>
      <c r="AW142" s="62" t="s">
        <v>92</v>
      </c>
      <c r="AX142" s="62" t="s">
        <v>92</v>
      </c>
      <c r="AY142" s="62" t="s">
        <v>92</v>
      </c>
      <c r="AZ142" s="62" t="s">
        <v>92</v>
      </c>
      <c r="BA142" s="62" t="s">
        <v>92</v>
      </c>
      <c r="BB142" s="62" t="s">
        <v>92</v>
      </c>
      <c r="BC142" s="62" t="s">
        <v>92</v>
      </c>
      <c r="BD142" s="62" t="s">
        <v>92</v>
      </c>
      <c r="BE142" s="62" t="s">
        <v>92</v>
      </c>
      <c r="BF142" s="62" t="s">
        <v>92</v>
      </c>
      <c r="BG142" s="62" t="s">
        <v>92</v>
      </c>
      <c r="BH142" s="62" t="s">
        <v>92</v>
      </c>
      <c r="BI142" s="62" t="s">
        <v>92</v>
      </c>
      <c r="BJ142" s="62" t="s">
        <v>92</v>
      </c>
      <c r="BK142" s="62" t="s">
        <v>92</v>
      </c>
      <c r="BL142" s="62" t="s">
        <v>92</v>
      </c>
      <c r="BM142" s="62" t="s">
        <v>92</v>
      </c>
      <c r="BN142" s="62" t="s">
        <v>92</v>
      </c>
      <c r="BO142" s="62" t="s">
        <v>92</v>
      </c>
      <c r="BP142" s="62" t="s">
        <v>92</v>
      </c>
      <c r="BQ142" s="62" t="s">
        <v>92</v>
      </c>
      <c r="BR142" s="62" t="s">
        <v>92</v>
      </c>
      <c r="BS142" s="62" t="s">
        <v>92</v>
      </c>
      <c r="BT142" s="62" t="s">
        <v>92</v>
      </c>
      <c r="BU142" s="62" t="s">
        <v>92</v>
      </c>
      <c r="BV142" s="62" t="s">
        <v>92</v>
      </c>
      <c r="BW142" s="62" t="s">
        <v>92</v>
      </c>
      <c r="BX142" s="62" t="s">
        <v>92</v>
      </c>
      <c r="BY142" s="62" t="s">
        <v>92</v>
      </c>
      <c r="BZ142" s="62" t="s">
        <v>92</v>
      </c>
      <c r="CA142" s="62" t="s">
        <v>92</v>
      </c>
      <c r="CB142" s="62" t="s">
        <v>92</v>
      </c>
      <c r="CC142" s="62" t="s">
        <v>92</v>
      </c>
      <c r="CD142" s="62" t="s">
        <v>92</v>
      </c>
      <c r="CE142" s="62" t="s">
        <v>92</v>
      </c>
      <c r="CF142" s="62" t="s">
        <v>92</v>
      </c>
      <c r="CG142" s="62" t="s">
        <v>92</v>
      </c>
      <c r="CH142" s="62" t="s">
        <v>92</v>
      </c>
      <c r="CI142" s="62" t="s">
        <v>92</v>
      </c>
      <c r="CJ142" s="62" t="s">
        <v>92</v>
      </c>
      <c r="CK142" s="62" t="s">
        <v>92</v>
      </c>
      <c r="CL142" s="62" t="s">
        <v>92</v>
      </c>
      <c r="CM142" s="62" t="s">
        <v>92</v>
      </c>
      <c r="CN142" s="62" t="s">
        <v>92</v>
      </c>
      <c r="CO142" s="62" t="s">
        <v>92</v>
      </c>
      <c r="CP142" s="62" t="s">
        <v>92</v>
      </c>
      <c r="CQ142" s="62" t="s">
        <v>92</v>
      </c>
      <c r="CR142" s="62" t="s">
        <v>92</v>
      </c>
      <c r="CS142" s="62" t="s">
        <v>92</v>
      </c>
      <c r="CT142" s="62" t="s">
        <v>92</v>
      </c>
      <c r="CU142" s="62" t="s">
        <v>92</v>
      </c>
      <c r="CV142" s="62" t="s">
        <v>92</v>
      </c>
      <c r="CW142" s="62" t="s">
        <v>92</v>
      </c>
      <c r="CX142" s="62" t="s">
        <v>92</v>
      </c>
      <c r="CY142" s="62" t="s">
        <v>92</v>
      </c>
      <c r="CZ142" s="62" t="s">
        <v>92</v>
      </c>
      <c r="DA142" s="62" t="s">
        <v>92</v>
      </c>
      <c r="DB142" s="62" t="s">
        <v>92</v>
      </c>
      <c r="DC142" s="62" t="s">
        <v>92</v>
      </c>
      <c r="DD142" s="62" t="s">
        <v>92</v>
      </c>
      <c r="DE142" s="62" t="s">
        <v>92</v>
      </c>
      <c r="DF142" s="62" t="s">
        <v>92</v>
      </c>
      <c r="DG142" s="62" t="s">
        <v>92</v>
      </c>
      <c r="DH142" s="62" t="s">
        <v>92</v>
      </c>
      <c r="DI142" s="62" t="s">
        <v>92</v>
      </c>
    </row>
    <row r="143" spans="2:113" x14ac:dyDescent="0.2">
      <c r="B143" s="71" t="s">
        <v>440</v>
      </c>
      <c r="C143" s="72" t="s">
        <v>441</v>
      </c>
      <c r="D143" s="73" t="str">
        <f t="shared" si="21"/>
        <v xml:space="preserve">                                                                          </v>
      </c>
      <c r="E143" s="70">
        <v>0</v>
      </c>
      <c r="F143" s="70"/>
      <c r="G143" s="70"/>
      <c r="H143" s="70"/>
      <c r="I143" s="70">
        <v>0</v>
      </c>
      <c r="J143" s="70">
        <v>0</v>
      </c>
      <c r="K143" s="70">
        <v>0</v>
      </c>
      <c r="L143" s="70">
        <v>0</v>
      </c>
      <c r="M143" s="70">
        <v>0</v>
      </c>
      <c r="N143" s="70">
        <v>0</v>
      </c>
      <c r="O143" s="70">
        <v>0</v>
      </c>
      <c r="P143" s="70">
        <v>0</v>
      </c>
      <c r="Q143" s="70">
        <v>0</v>
      </c>
      <c r="R143" s="70">
        <v>0</v>
      </c>
      <c r="S143" s="70">
        <v>0</v>
      </c>
      <c r="T143" s="70">
        <v>0</v>
      </c>
      <c r="U143" s="70">
        <v>0</v>
      </c>
      <c r="V143" s="70">
        <v>0</v>
      </c>
      <c r="W143" s="70">
        <v>0</v>
      </c>
      <c r="X143" s="25">
        <f t="shared" si="18"/>
        <v>0</v>
      </c>
      <c r="Y143" s="240"/>
      <c r="AD143" s="74">
        <v>1400</v>
      </c>
      <c r="AE143" s="74">
        <v>1402</v>
      </c>
      <c r="AF143" s="70" t="e">
        <f>+SUMIFS(#REF!,#REF!,$AE143)</f>
        <v>#REF!</v>
      </c>
      <c r="AG143" s="70" t="e">
        <f t="shared" si="20"/>
        <v>#REF!</v>
      </c>
      <c r="AI143" s="70" t="e">
        <f>SUMIFS(#REF!,#REF!,$AE143)</f>
        <v>#REF!</v>
      </c>
      <c r="AJ143" s="70" t="e">
        <f t="shared" si="19"/>
        <v>#REF!</v>
      </c>
      <c r="AM143" s="62" t="s">
        <v>92</v>
      </c>
      <c r="AN143" s="62" t="s">
        <v>92</v>
      </c>
      <c r="AO143" s="62" t="s">
        <v>92</v>
      </c>
      <c r="AP143" s="62" t="s">
        <v>92</v>
      </c>
      <c r="AQ143" s="62" t="s">
        <v>92</v>
      </c>
      <c r="AR143" s="62" t="s">
        <v>92</v>
      </c>
      <c r="AS143" s="62" t="s">
        <v>92</v>
      </c>
      <c r="AT143" s="62" t="s">
        <v>92</v>
      </c>
      <c r="AU143" s="62" t="s">
        <v>92</v>
      </c>
      <c r="AV143" s="62" t="s">
        <v>92</v>
      </c>
      <c r="AW143" s="62" t="s">
        <v>92</v>
      </c>
      <c r="AX143" s="62" t="s">
        <v>92</v>
      </c>
      <c r="AY143" s="62" t="s">
        <v>92</v>
      </c>
      <c r="AZ143" s="62" t="s">
        <v>92</v>
      </c>
      <c r="BA143" s="62" t="s">
        <v>92</v>
      </c>
      <c r="BB143" s="62" t="s">
        <v>92</v>
      </c>
      <c r="BC143" s="62" t="s">
        <v>92</v>
      </c>
      <c r="BD143" s="62" t="s">
        <v>92</v>
      </c>
      <c r="BE143" s="62" t="s">
        <v>92</v>
      </c>
      <c r="BF143" s="62" t="s">
        <v>92</v>
      </c>
      <c r="BG143" s="62" t="s">
        <v>92</v>
      </c>
      <c r="BH143" s="62" t="s">
        <v>92</v>
      </c>
      <c r="BI143" s="62" t="s">
        <v>92</v>
      </c>
      <c r="BJ143" s="62" t="s">
        <v>92</v>
      </c>
      <c r="BK143" s="62" t="s">
        <v>92</v>
      </c>
      <c r="BL143" s="62" t="s">
        <v>92</v>
      </c>
      <c r="BM143" s="62" t="s">
        <v>92</v>
      </c>
      <c r="BN143" s="62" t="s">
        <v>92</v>
      </c>
      <c r="BO143" s="62" t="s">
        <v>92</v>
      </c>
      <c r="BP143" s="62" t="s">
        <v>92</v>
      </c>
      <c r="BQ143" s="62" t="s">
        <v>92</v>
      </c>
      <c r="BR143" s="62" t="s">
        <v>92</v>
      </c>
      <c r="BS143" s="62" t="s">
        <v>92</v>
      </c>
      <c r="BT143" s="62" t="s">
        <v>92</v>
      </c>
      <c r="BU143" s="62" t="s">
        <v>92</v>
      </c>
      <c r="BV143" s="62" t="s">
        <v>92</v>
      </c>
      <c r="BW143" s="62" t="s">
        <v>92</v>
      </c>
      <c r="BX143" s="62" t="s">
        <v>92</v>
      </c>
      <c r="BY143" s="62" t="s">
        <v>92</v>
      </c>
      <c r="BZ143" s="62" t="s">
        <v>92</v>
      </c>
      <c r="CA143" s="62" t="s">
        <v>92</v>
      </c>
      <c r="CB143" s="62" t="s">
        <v>92</v>
      </c>
      <c r="CC143" s="62" t="s">
        <v>92</v>
      </c>
      <c r="CD143" s="62" t="s">
        <v>92</v>
      </c>
      <c r="CE143" s="62" t="s">
        <v>92</v>
      </c>
      <c r="CF143" s="62" t="s">
        <v>92</v>
      </c>
      <c r="CG143" s="62" t="s">
        <v>92</v>
      </c>
      <c r="CH143" s="62" t="s">
        <v>92</v>
      </c>
      <c r="CI143" s="62" t="s">
        <v>92</v>
      </c>
      <c r="CJ143" s="62" t="s">
        <v>92</v>
      </c>
      <c r="CK143" s="62" t="s">
        <v>92</v>
      </c>
      <c r="CL143" s="62" t="s">
        <v>92</v>
      </c>
      <c r="CM143" s="62" t="s">
        <v>92</v>
      </c>
      <c r="CN143" s="62" t="s">
        <v>92</v>
      </c>
      <c r="CO143" s="62" t="s">
        <v>92</v>
      </c>
      <c r="CP143" s="62" t="s">
        <v>92</v>
      </c>
      <c r="CQ143" s="62" t="s">
        <v>92</v>
      </c>
      <c r="CR143" s="62" t="s">
        <v>92</v>
      </c>
      <c r="CS143" s="62" t="s">
        <v>92</v>
      </c>
      <c r="CT143" s="62" t="s">
        <v>92</v>
      </c>
      <c r="CU143" s="62" t="s">
        <v>92</v>
      </c>
      <c r="CV143" s="62" t="s">
        <v>92</v>
      </c>
      <c r="CW143" s="62" t="s">
        <v>92</v>
      </c>
      <c r="CX143" s="62" t="s">
        <v>92</v>
      </c>
      <c r="CY143" s="62" t="s">
        <v>92</v>
      </c>
      <c r="CZ143" s="62" t="s">
        <v>92</v>
      </c>
      <c r="DA143" s="62" t="s">
        <v>92</v>
      </c>
      <c r="DB143" s="62" t="s">
        <v>92</v>
      </c>
      <c r="DC143" s="62" t="s">
        <v>92</v>
      </c>
      <c r="DD143" s="62" t="s">
        <v>92</v>
      </c>
      <c r="DE143" s="62" t="s">
        <v>92</v>
      </c>
      <c r="DF143" s="62" t="s">
        <v>92</v>
      </c>
      <c r="DG143" s="62" t="s">
        <v>92</v>
      </c>
      <c r="DH143" s="62" t="s">
        <v>92</v>
      </c>
      <c r="DI143" s="62" t="s">
        <v>92</v>
      </c>
    </row>
    <row r="144" spans="2:113" x14ac:dyDescent="0.2">
      <c r="B144" s="63" t="s">
        <v>442</v>
      </c>
      <c r="C144" s="64" t="s">
        <v>443</v>
      </c>
      <c r="D144" s="78"/>
      <c r="E144" s="66">
        <v>0</v>
      </c>
      <c r="F144" s="66"/>
      <c r="G144" s="66"/>
      <c r="H144" s="66"/>
      <c r="I144" s="66">
        <v>0</v>
      </c>
      <c r="J144" s="66">
        <v>0</v>
      </c>
      <c r="K144" s="66">
        <v>0</v>
      </c>
      <c r="L144" s="66">
        <v>0</v>
      </c>
      <c r="M144" s="66">
        <v>0</v>
      </c>
      <c r="N144" s="66">
        <v>0</v>
      </c>
      <c r="O144" s="66">
        <v>0</v>
      </c>
      <c r="P144" s="66">
        <v>0</v>
      </c>
      <c r="Q144" s="66">
        <v>0</v>
      </c>
      <c r="R144" s="66">
        <v>0</v>
      </c>
      <c r="S144" s="66">
        <v>0</v>
      </c>
      <c r="T144" s="66">
        <v>0</v>
      </c>
      <c r="U144" s="66">
        <v>0</v>
      </c>
      <c r="V144" s="66">
        <v>0</v>
      </c>
      <c r="W144" s="66">
        <v>0</v>
      </c>
      <c r="X144" s="67">
        <f t="shared" si="18"/>
        <v>0</v>
      </c>
      <c r="Y144" s="240"/>
      <c r="AD144" s="69">
        <v>1500</v>
      </c>
      <c r="AE144" s="69">
        <v>1500</v>
      </c>
      <c r="AF144" s="70" t="e">
        <f>+SUMIFS(#REF!,#REF!,$AE144)</f>
        <v>#REF!</v>
      </c>
      <c r="AG144" s="70" t="e">
        <f t="shared" si="20"/>
        <v>#REF!</v>
      </c>
      <c r="AI144" s="70" t="e">
        <f>SUMIFS(#REF!,#REF!,$AE144)</f>
        <v>#REF!</v>
      </c>
      <c r="AJ144" s="70" t="e">
        <f t="shared" si="19"/>
        <v>#REF!</v>
      </c>
      <c r="AM144" s="62" t="s">
        <v>92</v>
      </c>
      <c r="AN144" s="62" t="s">
        <v>92</v>
      </c>
      <c r="AO144" s="62" t="s">
        <v>92</v>
      </c>
      <c r="AP144" s="62" t="s">
        <v>92</v>
      </c>
      <c r="AQ144" s="62" t="s">
        <v>92</v>
      </c>
      <c r="AR144" s="62" t="s">
        <v>92</v>
      </c>
      <c r="AS144" s="62" t="s">
        <v>92</v>
      </c>
      <c r="AT144" s="62" t="s">
        <v>92</v>
      </c>
      <c r="AU144" s="62" t="s">
        <v>92</v>
      </c>
      <c r="AV144" s="62" t="s">
        <v>92</v>
      </c>
      <c r="AW144" s="62" t="s">
        <v>92</v>
      </c>
      <c r="AX144" s="62" t="s">
        <v>92</v>
      </c>
      <c r="AY144" s="62" t="s">
        <v>92</v>
      </c>
      <c r="AZ144" s="62" t="s">
        <v>92</v>
      </c>
      <c r="BA144" s="62" t="s">
        <v>92</v>
      </c>
      <c r="BB144" s="62" t="s">
        <v>92</v>
      </c>
      <c r="BC144" s="62" t="s">
        <v>92</v>
      </c>
      <c r="BD144" s="62" t="s">
        <v>92</v>
      </c>
      <c r="BE144" s="62" t="s">
        <v>92</v>
      </c>
      <c r="BF144" s="62" t="s">
        <v>92</v>
      </c>
      <c r="BG144" s="62" t="s">
        <v>92</v>
      </c>
      <c r="BH144" s="62" t="s">
        <v>92</v>
      </c>
      <c r="BI144" s="62" t="s">
        <v>92</v>
      </c>
      <c r="BJ144" s="62" t="s">
        <v>92</v>
      </c>
      <c r="BK144" s="62" t="s">
        <v>92</v>
      </c>
      <c r="BL144" s="62" t="s">
        <v>92</v>
      </c>
      <c r="BM144" s="62" t="s">
        <v>92</v>
      </c>
      <c r="BN144" s="62" t="s">
        <v>92</v>
      </c>
      <c r="BO144" s="62" t="s">
        <v>92</v>
      </c>
      <c r="BP144" s="62" t="s">
        <v>92</v>
      </c>
      <c r="BQ144" s="62" t="s">
        <v>92</v>
      </c>
      <c r="BR144" s="62" t="s">
        <v>92</v>
      </c>
      <c r="BS144" s="62" t="s">
        <v>92</v>
      </c>
      <c r="BT144" s="62" t="s">
        <v>92</v>
      </c>
      <c r="BU144" s="62" t="s">
        <v>92</v>
      </c>
      <c r="BV144" s="62" t="s">
        <v>92</v>
      </c>
      <c r="BW144" s="62" t="s">
        <v>92</v>
      </c>
      <c r="BX144" s="62" t="s">
        <v>92</v>
      </c>
      <c r="BY144" s="62" t="s">
        <v>92</v>
      </c>
      <c r="BZ144" s="62" t="s">
        <v>92</v>
      </c>
      <c r="CA144" s="62" t="s">
        <v>92</v>
      </c>
      <c r="CB144" s="62" t="s">
        <v>92</v>
      </c>
      <c r="CC144" s="62" t="s">
        <v>92</v>
      </c>
      <c r="CD144" s="62" t="s">
        <v>92</v>
      </c>
      <c r="CE144" s="62" t="s">
        <v>92</v>
      </c>
      <c r="CF144" s="62" t="s">
        <v>92</v>
      </c>
      <c r="CG144" s="62" t="s">
        <v>92</v>
      </c>
      <c r="CH144" s="62" t="s">
        <v>92</v>
      </c>
      <c r="CI144" s="62" t="s">
        <v>92</v>
      </c>
      <c r="CJ144" s="62" t="s">
        <v>92</v>
      </c>
      <c r="CK144" s="62" t="s">
        <v>92</v>
      </c>
      <c r="CL144" s="62" t="s">
        <v>92</v>
      </c>
      <c r="CM144" s="62" t="s">
        <v>92</v>
      </c>
      <c r="CN144" s="62" t="s">
        <v>92</v>
      </c>
      <c r="CO144" s="62" t="s">
        <v>92</v>
      </c>
      <c r="CP144" s="62" t="s">
        <v>92</v>
      </c>
      <c r="CQ144" s="62" t="s">
        <v>92</v>
      </c>
      <c r="CR144" s="62" t="s">
        <v>92</v>
      </c>
      <c r="CS144" s="62" t="s">
        <v>92</v>
      </c>
      <c r="CT144" s="62" t="s">
        <v>92</v>
      </c>
      <c r="CU144" s="62" t="s">
        <v>92</v>
      </c>
      <c r="CV144" s="62" t="s">
        <v>92</v>
      </c>
      <c r="CW144" s="62" t="s">
        <v>92</v>
      </c>
      <c r="CX144" s="62" t="s">
        <v>92</v>
      </c>
      <c r="CY144" s="62" t="s">
        <v>92</v>
      </c>
      <c r="CZ144" s="62" t="s">
        <v>92</v>
      </c>
      <c r="DA144" s="62" t="s">
        <v>92</v>
      </c>
      <c r="DB144" s="62" t="s">
        <v>92</v>
      </c>
      <c r="DC144" s="62" t="s">
        <v>92</v>
      </c>
      <c r="DD144" s="62" t="s">
        <v>92</v>
      </c>
      <c r="DE144" s="62" t="s">
        <v>92</v>
      </c>
      <c r="DF144" s="62" t="s">
        <v>92</v>
      </c>
      <c r="DG144" s="62" t="s">
        <v>92</v>
      </c>
      <c r="DH144" s="62" t="s">
        <v>92</v>
      </c>
      <c r="DI144" s="62" t="s">
        <v>92</v>
      </c>
    </row>
    <row r="145" spans="2:113" x14ac:dyDescent="0.2">
      <c r="B145" s="71" t="s">
        <v>444</v>
      </c>
      <c r="C145" s="72" t="s">
        <v>123</v>
      </c>
      <c r="D145" s="73" t="str">
        <f t="shared" ref="D145:D160" si="22">+AM145&amp;" "&amp;AN145&amp;" "&amp;AO145&amp;" "&amp;AP145&amp;" "&amp;AQ145&amp;" "&amp;AR145&amp;" "&amp;AS145&amp;" "&amp;AT145&amp;" "&amp;AU145&amp;" "&amp;AV145&amp;" "&amp;AW145&amp;" "&amp;AX145&amp;" "&amp;AY145&amp;" "&amp;AZ145&amp;" "&amp;BA145&amp;" "&amp;BB145&amp;" "&amp;BC145&amp;" "&amp;BD145&amp;" "&amp;BE145&amp;" "&amp;BF145&amp;" "&amp;BG145&amp;" "&amp;BH145&amp;" "&amp;BI145&amp;" "&amp;BJ145&amp;" "&amp;BK145&amp;" "&amp;BL145&amp;" "&amp;BM145&amp;" "&amp;BN145&amp;" "&amp;BO145&amp;" "&amp;BP145&amp;" "&amp;BQ145&amp;" "&amp;BR145&amp;" "&amp;BS145&amp;" "&amp;BT145&amp;" "&amp;BU145&amp;" "&amp;BV145&amp;" "&amp;BW145&amp;" "&amp;BX145&amp;" "&amp;BY145&amp;" "&amp;BZ145&amp;" "&amp;CA145&amp;" "&amp;CB145&amp;" "&amp;CC145&amp;" "&amp;CD145&amp;" "&amp;CE145&amp;" "&amp;CF145&amp;" "&amp;CG145&amp;" "&amp;CH145&amp;" "&amp;CI145&amp;" "&amp;CJ145&amp;" "&amp;CK145&amp;" "&amp;CL145&amp;" "&amp;CM145&amp;" "&amp;CN145&amp;" "&amp;CO145&amp;" "&amp;CP145&amp;" "&amp;CQ145&amp;" "&amp;CR145&amp;" "&amp;CS145&amp;" "&amp;CT145&amp;" "&amp;CU145&amp;" "&amp;CV145&amp;" "&amp;CW145&amp;" "&amp;CX145&amp;" "&amp;CY145&amp;" "&amp;CZ145&amp;" "&amp;DA145&amp;" "&amp;DB145&amp;" "&amp;DC145&amp;" "&amp;DD145&amp;" "&amp;DE145&amp;" "&amp;DF145&amp;" "&amp;DG145&amp;" "&amp;DH145&amp;" "&amp;DI145</f>
        <v xml:space="preserve">8706003 8713207                                                                         </v>
      </c>
      <c r="E145" s="70">
        <v>1813.54</v>
      </c>
      <c r="F145" s="70"/>
      <c r="G145" s="70"/>
      <c r="H145" s="70"/>
      <c r="I145" s="70">
        <v>0</v>
      </c>
      <c r="J145" s="70">
        <v>0</v>
      </c>
      <c r="K145" s="70">
        <v>0</v>
      </c>
      <c r="L145" s="70">
        <v>0</v>
      </c>
      <c r="M145" s="70">
        <v>0</v>
      </c>
      <c r="N145" s="70">
        <v>0</v>
      </c>
      <c r="O145" s="70">
        <v>0</v>
      </c>
      <c r="P145" s="70">
        <v>0</v>
      </c>
      <c r="Q145" s="70">
        <v>0</v>
      </c>
      <c r="R145" s="70">
        <v>0</v>
      </c>
      <c r="S145" s="70">
        <v>0</v>
      </c>
      <c r="T145" s="70">
        <v>0</v>
      </c>
      <c r="U145" s="70">
        <v>0</v>
      </c>
      <c r="V145" s="70">
        <v>0</v>
      </c>
      <c r="W145" s="70">
        <v>0</v>
      </c>
      <c r="X145" s="25">
        <f t="shared" si="18"/>
        <v>1813.54</v>
      </c>
      <c r="Y145" s="240"/>
      <c r="AD145" s="74">
        <v>1500</v>
      </c>
      <c r="AE145" s="74">
        <v>1501</v>
      </c>
      <c r="AF145" s="70" t="e">
        <f>+SUMIFS(#REF!,#REF!,$AE145)</f>
        <v>#REF!</v>
      </c>
      <c r="AG145" s="70" t="e">
        <f t="shared" si="20"/>
        <v>#REF!</v>
      </c>
      <c r="AI145" s="70" t="e">
        <f>SUMIFS(#REF!,#REF!,$AE145)</f>
        <v>#REF!</v>
      </c>
      <c r="AJ145" s="70" t="e">
        <f t="shared" si="19"/>
        <v>#REF!</v>
      </c>
      <c r="AM145" s="62">
        <v>8706003</v>
      </c>
      <c r="AN145" s="62">
        <v>8713207</v>
      </c>
      <c r="AO145" s="62" t="s">
        <v>92</v>
      </c>
      <c r="AP145" s="62" t="s">
        <v>92</v>
      </c>
      <c r="AQ145" s="62" t="s">
        <v>92</v>
      </c>
      <c r="AR145" s="62" t="s">
        <v>92</v>
      </c>
      <c r="AS145" s="62" t="s">
        <v>92</v>
      </c>
      <c r="AT145" s="62" t="s">
        <v>92</v>
      </c>
      <c r="AU145" s="62" t="s">
        <v>92</v>
      </c>
      <c r="AV145" s="62" t="s">
        <v>92</v>
      </c>
      <c r="AW145" s="62" t="s">
        <v>92</v>
      </c>
      <c r="AX145" s="62" t="s">
        <v>92</v>
      </c>
      <c r="AY145" s="62" t="s">
        <v>92</v>
      </c>
      <c r="AZ145" s="62" t="s">
        <v>92</v>
      </c>
      <c r="BA145" s="62" t="s">
        <v>92</v>
      </c>
      <c r="BB145" s="62" t="s">
        <v>92</v>
      </c>
      <c r="BC145" s="62" t="s">
        <v>92</v>
      </c>
      <c r="BD145" s="62" t="s">
        <v>92</v>
      </c>
      <c r="BE145" s="62" t="s">
        <v>92</v>
      </c>
      <c r="BF145" s="62" t="s">
        <v>92</v>
      </c>
      <c r="BG145" s="62" t="s">
        <v>92</v>
      </c>
      <c r="BH145" s="62" t="s">
        <v>92</v>
      </c>
      <c r="BI145" s="62" t="s">
        <v>92</v>
      </c>
      <c r="BJ145" s="62" t="s">
        <v>92</v>
      </c>
      <c r="BK145" s="62" t="s">
        <v>92</v>
      </c>
      <c r="BL145" s="62" t="s">
        <v>92</v>
      </c>
      <c r="BM145" s="62" t="s">
        <v>92</v>
      </c>
      <c r="BN145" s="62" t="s">
        <v>92</v>
      </c>
      <c r="BO145" s="62" t="s">
        <v>92</v>
      </c>
      <c r="BP145" s="62" t="s">
        <v>92</v>
      </c>
      <c r="BQ145" s="62" t="s">
        <v>92</v>
      </c>
      <c r="BR145" s="62" t="s">
        <v>92</v>
      </c>
      <c r="BS145" s="62" t="s">
        <v>92</v>
      </c>
      <c r="BT145" s="62" t="s">
        <v>92</v>
      </c>
      <c r="BU145" s="62" t="s">
        <v>92</v>
      </c>
      <c r="BV145" s="62" t="s">
        <v>92</v>
      </c>
      <c r="BW145" s="62" t="s">
        <v>92</v>
      </c>
      <c r="BX145" s="62" t="s">
        <v>92</v>
      </c>
      <c r="BY145" s="62" t="s">
        <v>92</v>
      </c>
      <c r="BZ145" s="62" t="s">
        <v>92</v>
      </c>
      <c r="CA145" s="62" t="s">
        <v>92</v>
      </c>
      <c r="CB145" s="62" t="s">
        <v>92</v>
      </c>
      <c r="CC145" s="62" t="s">
        <v>92</v>
      </c>
      <c r="CD145" s="62" t="s">
        <v>92</v>
      </c>
      <c r="CE145" s="62" t="s">
        <v>92</v>
      </c>
      <c r="CF145" s="62" t="s">
        <v>92</v>
      </c>
      <c r="CG145" s="62" t="s">
        <v>92</v>
      </c>
      <c r="CH145" s="62" t="s">
        <v>92</v>
      </c>
      <c r="CI145" s="62" t="s">
        <v>92</v>
      </c>
      <c r="CJ145" s="62" t="s">
        <v>92</v>
      </c>
      <c r="CK145" s="62" t="s">
        <v>92</v>
      </c>
      <c r="CL145" s="62" t="s">
        <v>92</v>
      </c>
      <c r="CM145" s="62" t="s">
        <v>92</v>
      </c>
      <c r="CN145" s="62" t="s">
        <v>92</v>
      </c>
      <c r="CO145" s="62" t="s">
        <v>92</v>
      </c>
      <c r="CP145" s="62" t="s">
        <v>92</v>
      </c>
      <c r="CQ145" s="62" t="s">
        <v>92</v>
      </c>
      <c r="CR145" s="62" t="s">
        <v>92</v>
      </c>
      <c r="CS145" s="62" t="s">
        <v>92</v>
      </c>
      <c r="CT145" s="62" t="s">
        <v>92</v>
      </c>
      <c r="CU145" s="62" t="s">
        <v>92</v>
      </c>
      <c r="CV145" s="62" t="s">
        <v>92</v>
      </c>
      <c r="CW145" s="62" t="s">
        <v>92</v>
      </c>
      <c r="CX145" s="62" t="s">
        <v>92</v>
      </c>
      <c r="CY145" s="62" t="s">
        <v>92</v>
      </c>
      <c r="CZ145" s="62" t="s">
        <v>92</v>
      </c>
      <c r="DA145" s="62" t="s">
        <v>92</v>
      </c>
      <c r="DB145" s="62" t="s">
        <v>92</v>
      </c>
      <c r="DC145" s="62" t="s">
        <v>92</v>
      </c>
      <c r="DD145" s="62" t="s">
        <v>92</v>
      </c>
      <c r="DE145" s="62" t="s">
        <v>92</v>
      </c>
      <c r="DF145" s="62" t="s">
        <v>92</v>
      </c>
      <c r="DG145" s="62" t="s">
        <v>92</v>
      </c>
      <c r="DH145" s="62" t="s">
        <v>92</v>
      </c>
      <c r="DI145" s="62" t="s">
        <v>92</v>
      </c>
    </row>
    <row r="146" spans="2:113" x14ac:dyDescent="0.2">
      <c r="B146" s="71" t="s">
        <v>445</v>
      </c>
      <c r="C146" s="72" t="s">
        <v>154</v>
      </c>
      <c r="D146" s="73" t="str">
        <f t="shared" si="22"/>
        <v xml:space="preserve">8713206                                                                          </v>
      </c>
      <c r="E146" s="70">
        <v>352.3</v>
      </c>
      <c r="F146" s="70"/>
      <c r="G146" s="70"/>
      <c r="H146" s="70"/>
      <c r="I146" s="70">
        <v>0</v>
      </c>
      <c r="J146" s="70">
        <v>0</v>
      </c>
      <c r="K146" s="70">
        <v>0</v>
      </c>
      <c r="L146" s="70">
        <v>0</v>
      </c>
      <c r="M146" s="70">
        <v>0</v>
      </c>
      <c r="N146" s="70">
        <v>0</v>
      </c>
      <c r="O146" s="70">
        <v>0</v>
      </c>
      <c r="P146" s="70">
        <v>0</v>
      </c>
      <c r="Q146" s="70">
        <v>0</v>
      </c>
      <c r="R146" s="70">
        <v>0</v>
      </c>
      <c r="S146" s="70">
        <v>0</v>
      </c>
      <c r="T146" s="70">
        <v>0</v>
      </c>
      <c r="U146" s="70">
        <v>0</v>
      </c>
      <c r="V146" s="70">
        <v>0</v>
      </c>
      <c r="W146" s="70">
        <v>0</v>
      </c>
      <c r="X146" s="25">
        <f t="shared" si="18"/>
        <v>352.3</v>
      </c>
      <c r="Y146" s="240"/>
      <c r="AD146" s="74">
        <v>1500</v>
      </c>
      <c r="AE146" s="74">
        <v>1502</v>
      </c>
      <c r="AF146" s="70" t="e">
        <f>+SUMIFS(#REF!,#REF!,$AE146)</f>
        <v>#REF!</v>
      </c>
      <c r="AG146" s="70" t="e">
        <f t="shared" si="20"/>
        <v>#REF!</v>
      </c>
      <c r="AI146" s="70" t="e">
        <f>SUMIFS(#REF!,#REF!,$AE146)</f>
        <v>#REF!</v>
      </c>
      <c r="AJ146" s="70" t="e">
        <f t="shared" si="19"/>
        <v>#REF!</v>
      </c>
      <c r="AM146" s="62">
        <v>8713206</v>
      </c>
      <c r="AN146" s="62" t="s">
        <v>92</v>
      </c>
      <c r="AO146" s="62" t="s">
        <v>92</v>
      </c>
      <c r="AP146" s="62" t="s">
        <v>92</v>
      </c>
      <c r="AQ146" s="62" t="s">
        <v>92</v>
      </c>
      <c r="AR146" s="62" t="s">
        <v>92</v>
      </c>
      <c r="AS146" s="62" t="s">
        <v>92</v>
      </c>
      <c r="AT146" s="62" t="s">
        <v>92</v>
      </c>
      <c r="AU146" s="62" t="s">
        <v>92</v>
      </c>
      <c r="AV146" s="62" t="s">
        <v>92</v>
      </c>
      <c r="AW146" s="62" t="s">
        <v>92</v>
      </c>
      <c r="AX146" s="62" t="s">
        <v>92</v>
      </c>
      <c r="AY146" s="62" t="s">
        <v>92</v>
      </c>
      <c r="AZ146" s="62" t="s">
        <v>92</v>
      </c>
      <c r="BA146" s="62" t="s">
        <v>92</v>
      </c>
      <c r="BB146" s="62" t="s">
        <v>92</v>
      </c>
      <c r="BC146" s="62" t="s">
        <v>92</v>
      </c>
      <c r="BD146" s="62" t="s">
        <v>92</v>
      </c>
      <c r="BE146" s="62" t="s">
        <v>92</v>
      </c>
      <c r="BF146" s="62" t="s">
        <v>92</v>
      </c>
      <c r="BG146" s="62" t="s">
        <v>92</v>
      </c>
      <c r="BH146" s="62" t="s">
        <v>92</v>
      </c>
      <c r="BI146" s="62" t="s">
        <v>92</v>
      </c>
      <c r="BJ146" s="62" t="s">
        <v>92</v>
      </c>
      <c r="BK146" s="62" t="s">
        <v>92</v>
      </c>
      <c r="BL146" s="62" t="s">
        <v>92</v>
      </c>
      <c r="BM146" s="62" t="s">
        <v>92</v>
      </c>
      <c r="BN146" s="62" t="s">
        <v>92</v>
      </c>
      <c r="BO146" s="62" t="s">
        <v>92</v>
      </c>
      <c r="BP146" s="62" t="s">
        <v>92</v>
      </c>
      <c r="BQ146" s="62" t="s">
        <v>92</v>
      </c>
      <c r="BR146" s="62" t="s">
        <v>92</v>
      </c>
      <c r="BS146" s="62" t="s">
        <v>92</v>
      </c>
      <c r="BT146" s="62" t="s">
        <v>92</v>
      </c>
      <c r="BU146" s="62" t="s">
        <v>92</v>
      </c>
      <c r="BV146" s="62" t="s">
        <v>92</v>
      </c>
      <c r="BW146" s="62" t="s">
        <v>92</v>
      </c>
      <c r="BX146" s="62" t="s">
        <v>92</v>
      </c>
      <c r="BY146" s="62" t="s">
        <v>92</v>
      </c>
      <c r="BZ146" s="62" t="s">
        <v>92</v>
      </c>
      <c r="CA146" s="62" t="s">
        <v>92</v>
      </c>
      <c r="CB146" s="62" t="s">
        <v>92</v>
      </c>
      <c r="CC146" s="62" t="s">
        <v>92</v>
      </c>
      <c r="CD146" s="62" t="s">
        <v>92</v>
      </c>
      <c r="CE146" s="62" t="s">
        <v>92</v>
      </c>
      <c r="CF146" s="62" t="s">
        <v>92</v>
      </c>
      <c r="CG146" s="62" t="s">
        <v>92</v>
      </c>
      <c r="CH146" s="62" t="s">
        <v>92</v>
      </c>
      <c r="CI146" s="62" t="s">
        <v>92</v>
      </c>
      <c r="CJ146" s="62" t="s">
        <v>92</v>
      </c>
      <c r="CK146" s="62" t="s">
        <v>92</v>
      </c>
      <c r="CL146" s="62" t="s">
        <v>92</v>
      </c>
      <c r="CM146" s="62" t="s">
        <v>92</v>
      </c>
      <c r="CN146" s="62" t="s">
        <v>92</v>
      </c>
      <c r="CO146" s="62" t="s">
        <v>92</v>
      </c>
      <c r="CP146" s="62" t="s">
        <v>92</v>
      </c>
      <c r="CQ146" s="62" t="s">
        <v>92</v>
      </c>
      <c r="CR146" s="62" t="s">
        <v>92</v>
      </c>
      <c r="CS146" s="62" t="s">
        <v>92</v>
      </c>
      <c r="CT146" s="62" t="s">
        <v>92</v>
      </c>
      <c r="CU146" s="62" t="s">
        <v>92</v>
      </c>
      <c r="CV146" s="62" t="s">
        <v>92</v>
      </c>
      <c r="CW146" s="62" t="s">
        <v>92</v>
      </c>
      <c r="CX146" s="62" t="s">
        <v>92</v>
      </c>
      <c r="CY146" s="62" t="s">
        <v>92</v>
      </c>
      <c r="CZ146" s="62" t="s">
        <v>92</v>
      </c>
      <c r="DA146" s="62" t="s">
        <v>92</v>
      </c>
      <c r="DB146" s="62" t="s">
        <v>92</v>
      </c>
      <c r="DC146" s="62" t="s">
        <v>92</v>
      </c>
      <c r="DD146" s="62" t="s">
        <v>92</v>
      </c>
      <c r="DE146" s="62" t="s">
        <v>92</v>
      </c>
      <c r="DF146" s="62" t="s">
        <v>92</v>
      </c>
      <c r="DG146" s="62" t="s">
        <v>92</v>
      </c>
      <c r="DH146" s="62" t="s">
        <v>92</v>
      </c>
      <c r="DI146" s="62" t="s">
        <v>92</v>
      </c>
    </row>
    <row r="147" spans="2:113" x14ac:dyDescent="0.2">
      <c r="B147" s="71" t="s">
        <v>446</v>
      </c>
      <c r="C147" s="72" t="s">
        <v>146</v>
      </c>
      <c r="D147" s="73" t="str">
        <f t="shared" si="22"/>
        <v xml:space="preserve">8712012                                                                          </v>
      </c>
      <c r="E147" s="70">
        <v>500</v>
      </c>
      <c r="F147" s="70"/>
      <c r="G147" s="70"/>
      <c r="H147" s="70"/>
      <c r="I147" s="70">
        <v>0</v>
      </c>
      <c r="J147" s="70">
        <v>0</v>
      </c>
      <c r="K147" s="70">
        <v>0</v>
      </c>
      <c r="L147" s="70">
        <v>0</v>
      </c>
      <c r="M147" s="70">
        <v>0</v>
      </c>
      <c r="N147" s="70">
        <v>0</v>
      </c>
      <c r="O147" s="70">
        <v>0</v>
      </c>
      <c r="P147" s="70">
        <v>0</v>
      </c>
      <c r="Q147" s="70">
        <v>0</v>
      </c>
      <c r="R147" s="70">
        <v>0</v>
      </c>
      <c r="S147" s="70">
        <v>0</v>
      </c>
      <c r="T147" s="70">
        <v>0</v>
      </c>
      <c r="U147" s="70">
        <v>0</v>
      </c>
      <c r="V147" s="70">
        <v>0</v>
      </c>
      <c r="W147" s="70">
        <v>0</v>
      </c>
      <c r="X147" s="25">
        <f t="shared" si="18"/>
        <v>500</v>
      </c>
      <c r="Y147" s="240"/>
      <c r="AD147" s="74">
        <v>1500</v>
      </c>
      <c r="AE147" s="74">
        <v>1503</v>
      </c>
      <c r="AF147" s="70" t="e">
        <f>+SUMIFS(#REF!,#REF!,$AE147)</f>
        <v>#REF!</v>
      </c>
      <c r="AG147" s="70" t="e">
        <f t="shared" si="20"/>
        <v>#REF!</v>
      </c>
      <c r="AI147" s="70" t="e">
        <f>SUMIFS(#REF!,#REF!,$AE147)</f>
        <v>#REF!</v>
      </c>
      <c r="AJ147" s="70" t="e">
        <f t="shared" si="19"/>
        <v>#REF!</v>
      </c>
      <c r="AM147" s="62">
        <v>8712012</v>
      </c>
      <c r="AN147" s="62" t="s">
        <v>92</v>
      </c>
      <c r="AO147" s="62" t="s">
        <v>92</v>
      </c>
      <c r="AP147" s="62" t="s">
        <v>92</v>
      </c>
      <c r="AQ147" s="62" t="s">
        <v>92</v>
      </c>
      <c r="AR147" s="62" t="s">
        <v>92</v>
      </c>
      <c r="AS147" s="62" t="s">
        <v>92</v>
      </c>
      <c r="AT147" s="62" t="s">
        <v>92</v>
      </c>
      <c r="AU147" s="62" t="s">
        <v>92</v>
      </c>
      <c r="AV147" s="62" t="s">
        <v>92</v>
      </c>
      <c r="AW147" s="62" t="s">
        <v>92</v>
      </c>
      <c r="AX147" s="62" t="s">
        <v>92</v>
      </c>
      <c r="AY147" s="62" t="s">
        <v>92</v>
      </c>
      <c r="AZ147" s="62" t="s">
        <v>92</v>
      </c>
      <c r="BA147" s="62" t="s">
        <v>92</v>
      </c>
      <c r="BB147" s="62" t="s">
        <v>92</v>
      </c>
      <c r="BC147" s="62" t="s">
        <v>92</v>
      </c>
      <c r="BD147" s="62" t="s">
        <v>92</v>
      </c>
      <c r="BE147" s="62" t="s">
        <v>92</v>
      </c>
      <c r="BF147" s="62" t="s">
        <v>92</v>
      </c>
      <c r="BG147" s="62" t="s">
        <v>92</v>
      </c>
      <c r="BH147" s="62" t="s">
        <v>92</v>
      </c>
      <c r="BI147" s="62" t="s">
        <v>92</v>
      </c>
      <c r="BJ147" s="62" t="s">
        <v>92</v>
      </c>
      <c r="BK147" s="62" t="s">
        <v>92</v>
      </c>
      <c r="BL147" s="62" t="s">
        <v>92</v>
      </c>
      <c r="BM147" s="62" t="s">
        <v>92</v>
      </c>
      <c r="BN147" s="62" t="s">
        <v>92</v>
      </c>
      <c r="BO147" s="62" t="s">
        <v>92</v>
      </c>
      <c r="BP147" s="62" t="s">
        <v>92</v>
      </c>
      <c r="BQ147" s="62" t="s">
        <v>92</v>
      </c>
      <c r="BR147" s="62" t="s">
        <v>92</v>
      </c>
      <c r="BS147" s="62" t="s">
        <v>92</v>
      </c>
      <c r="BT147" s="62" t="s">
        <v>92</v>
      </c>
      <c r="BU147" s="62" t="s">
        <v>92</v>
      </c>
      <c r="BV147" s="62" t="s">
        <v>92</v>
      </c>
      <c r="BW147" s="62" t="s">
        <v>92</v>
      </c>
      <c r="BX147" s="62" t="s">
        <v>92</v>
      </c>
      <c r="BY147" s="62" t="s">
        <v>92</v>
      </c>
      <c r="BZ147" s="62" t="s">
        <v>92</v>
      </c>
      <c r="CA147" s="62" t="s">
        <v>92</v>
      </c>
      <c r="CB147" s="62" t="s">
        <v>92</v>
      </c>
      <c r="CC147" s="62" t="s">
        <v>92</v>
      </c>
      <c r="CD147" s="62" t="s">
        <v>92</v>
      </c>
      <c r="CE147" s="62" t="s">
        <v>92</v>
      </c>
      <c r="CF147" s="62" t="s">
        <v>92</v>
      </c>
      <c r="CG147" s="62" t="s">
        <v>92</v>
      </c>
      <c r="CH147" s="62" t="s">
        <v>92</v>
      </c>
      <c r="CI147" s="62" t="s">
        <v>92</v>
      </c>
      <c r="CJ147" s="62" t="s">
        <v>92</v>
      </c>
      <c r="CK147" s="62" t="s">
        <v>92</v>
      </c>
      <c r="CL147" s="62" t="s">
        <v>92</v>
      </c>
      <c r="CM147" s="62" t="s">
        <v>92</v>
      </c>
      <c r="CN147" s="62" t="s">
        <v>92</v>
      </c>
      <c r="CO147" s="62" t="s">
        <v>92</v>
      </c>
      <c r="CP147" s="62" t="s">
        <v>92</v>
      </c>
      <c r="CQ147" s="62" t="s">
        <v>92</v>
      </c>
      <c r="CR147" s="62" t="s">
        <v>92</v>
      </c>
      <c r="CS147" s="62" t="s">
        <v>92</v>
      </c>
      <c r="CT147" s="62" t="s">
        <v>92</v>
      </c>
      <c r="CU147" s="62" t="s">
        <v>92</v>
      </c>
      <c r="CV147" s="62" t="s">
        <v>92</v>
      </c>
      <c r="CW147" s="62" t="s">
        <v>92</v>
      </c>
      <c r="CX147" s="62" t="s">
        <v>92</v>
      </c>
      <c r="CY147" s="62" t="s">
        <v>92</v>
      </c>
      <c r="CZ147" s="62" t="s">
        <v>92</v>
      </c>
      <c r="DA147" s="62" t="s">
        <v>92</v>
      </c>
      <c r="DB147" s="62" t="s">
        <v>92</v>
      </c>
      <c r="DC147" s="62" t="s">
        <v>92</v>
      </c>
      <c r="DD147" s="62" t="s">
        <v>92</v>
      </c>
      <c r="DE147" s="62" t="s">
        <v>92</v>
      </c>
      <c r="DF147" s="62" t="s">
        <v>92</v>
      </c>
      <c r="DG147" s="62" t="s">
        <v>92</v>
      </c>
      <c r="DH147" s="62" t="s">
        <v>92</v>
      </c>
      <c r="DI147" s="62" t="s">
        <v>92</v>
      </c>
    </row>
    <row r="148" spans="2:113" x14ac:dyDescent="0.2">
      <c r="B148" s="71" t="s">
        <v>447</v>
      </c>
      <c r="C148" s="72" t="s">
        <v>147</v>
      </c>
      <c r="D148" s="73" t="str">
        <f t="shared" si="22"/>
        <v xml:space="preserve">8712013                                                                          </v>
      </c>
      <c r="E148" s="70">
        <v>1000</v>
      </c>
      <c r="F148" s="70"/>
      <c r="G148" s="70"/>
      <c r="H148" s="70"/>
      <c r="I148" s="70">
        <v>0</v>
      </c>
      <c r="J148" s="70">
        <v>0</v>
      </c>
      <c r="K148" s="70">
        <v>0</v>
      </c>
      <c r="L148" s="70">
        <v>0</v>
      </c>
      <c r="M148" s="70">
        <v>0</v>
      </c>
      <c r="N148" s="70">
        <v>0</v>
      </c>
      <c r="O148" s="70">
        <v>0</v>
      </c>
      <c r="P148" s="70">
        <v>0</v>
      </c>
      <c r="Q148" s="70">
        <v>0</v>
      </c>
      <c r="R148" s="70">
        <v>0</v>
      </c>
      <c r="S148" s="70">
        <v>0</v>
      </c>
      <c r="T148" s="70">
        <v>0</v>
      </c>
      <c r="U148" s="70">
        <v>0</v>
      </c>
      <c r="V148" s="70">
        <v>0</v>
      </c>
      <c r="W148" s="70">
        <v>0</v>
      </c>
      <c r="X148" s="25">
        <f t="shared" si="18"/>
        <v>1000</v>
      </c>
      <c r="Y148" s="240"/>
      <c r="AD148" s="74">
        <v>1500</v>
      </c>
      <c r="AE148" s="74">
        <v>1504</v>
      </c>
      <c r="AF148" s="70" t="e">
        <f>+SUMIFS(#REF!,#REF!,$AE148)</f>
        <v>#REF!</v>
      </c>
      <c r="AG148" s="70" t="e">
        <f t="shared" si="20"/>
        <v>#REF!</v>
      </c>
      <c r="AI148" s="70" t="e">
        <f>SUMIFS(#REF!,#REF!,$AE148)</f>
        <v>#REF!</v>
      </c>
      <c r="AJ148" s="70" t="e">
        <f t="shared" si="19"/>
        <v>#REF!</v>
      </c>
      <c r="AM148" s="62">
        <v>8712013</v>
      </c>
      <c r="AN148" s="62" t="s">
        <v>92</v>
      </c>
      <c r="AO148" s="62" t="s">
        <v>92</v>
      </c>
      <c r="AP148" s="62" t="s">
        <v>92</v>
      </c>
      <c r="AQ148" s="62" t="s">
        <v>92</v>
      </c>
      <c r="AR148" s="62" t="s">
        <v>92</v>
      </c>
      <c r="AS148" s="62" t="s">
        <v>92</v>
      </c>
      <c r="AT148" s="62" t="s">
        <v>92</v>
      </c>
      <c r="AU148" s="62" t="s">
        <v>92</v>
      </c>
      <c r="AV148" s="62" t="s">
        <v>92</v>
      </c>
      <c r="AW148" s="62" t="s">
        <v>92</v>
      </c>
      <c r="AX148" s="62" t="s">
        <v>92</v>
      </c>
      <c r="AY148" s="62" t="s">
        <v>92</v>
      </c>
      <c r="AZ148" s="62" t="s">
        <v>92</v>
      </c>
      <c r="BA148" s="62" t="s">
        <v>92</v>
      </c>
      <c r="BB148" s="62" t="s">
        <v>92</v>
      </c>
      <c r="BC148" s="62" t="s">
        <v>92</v>
      </c>
      <c r="BD148" s="62" t="s">
        <v>92</v>
      </c>
      <c r="BE148" s="62" t="s">
        <v>92</v>
      </c>
      <c r="BF148" s="62" t="s">
        <v>92</v>
      </c>
      <c r="BG148" s="62" t="s">
        <v>92</v>
      </c>
      <c r="BH148" s="62" t="s">
        <v>92</v>
      </c>
      <c r="BI148" s="62" t="s">
        <v>92</v>
      </c>
      <c r="BJ148" s="62" t="s">
        <v>92</v>
      </c>
      <c r="BK148" s="62" t="s">
        <v>92</v>
      </c>
      <c r="BL148" s="62" t="s">
        <v>92</v>
      </c>
      <c r="BM148" s="62" t="s">
        <v>92</v>
      </c>
      <c r="BN148" s="62" t="s">
        <v>92</v>
      </c>
      <c r="BO148" s="62" t="s">
        <v>92</v>
      </c>
      <c r="BP148" s="62" t="s">
        <v>92</v>
      </c>
      <c r="BQ148" s="62" t="s">
        <v>92</v>
      </c>
      <c r="BR148" s="62" t="s">
        <v>92</v>
      </c>
      <c r="BS148" s="62" t="s">
        <v>92</v>
      </c>
      <c r="BT148" s="62" t="s">
        <v>92</v>
      </c>
      <c r="BU148" s="62" t="s">
        <v>92</v>
      </c>
      <c r="BV148" s="62" t="s">
        <v>92</v>
      </c>
      <c r="BW148" s="62" t="s">
        <v>92</v>
      </c>
      <c r="BX148" s="62" t="s">
        <v>92</v>
      </c>
      <c r="BY148" s="62" t="s">
        <v>92</v>
      </c>
      <c r="BZ148" s="62" t="s">
        <v>92</v>
      </c>
      <c r="CA148" s="62" t="s">
        <v>92</v>
      </c>
      <c r="CB148" s="62" t="s">
        <v>92</v>
      </c>
      <c r="CC148" s="62" t="s">
        <v>92</v>
      </c>
      <c r="CD148" s="62" t="s">
        <v>92</v>
      </c>
      <c r="CE148" s="62" t="s">
        <v>92</v>
      </c>
      <c r="CF148" s="62" t="s">
        <v>92</v>
      </c>
      <c r="CG148" s="62" t="s">
        <v>92</v>
      </c>
      <c r="CH148" s="62" t="s">
        <v>92</v>
      </c>
      <c r="CI148" s="62" t="s">
        <v>92</v>
      </c>
      <c r="CJ148" s="62" t="s">
        <v>92</v>
      </c>
      <c r="CK148" s="62" t="s">
        <v>92</v>
      </c>
      <c r="CL148" s="62" t="s">
        <v>92</v>
      </c>
      <c r="CM148" s="62" t="s">
        <v>92</v>
      </c>
      <c r="CN148" s="62" t="s">
        <v>92</v>
      </c>
      <c r="CO148" s="62" t="s">
        <v>92</v>
      </c>
      <c r="CP148" s="62" t="s">
        <v>92</v>
      </c>
      <c r="CQ148" s="62" t="s">
        <v>92</v>
      </c>
      <c r="CR148" s="62" t="s">
        <v>92</v>
      </c>
      <c r="CS148" s="62" t="s">
        <v>92</v>
      </c>
      <c r="CT148" s="62" t="s">
        <v>92</v>
      </c>
      <c r="CU148" s="62" t="s">
        <v>92</v>
      </c>
      <c r="CV148" s="62" t="s">
        <v>92</v>
      </c>
      <c r="CW148" s="62" t="s">
        <v>92</v>
      </c>
      <c r="CX148" s="62" t="s">
        <v>92</v>
      </c>
      <c r="CY148" s="62" t="s">
        <v>92</v>
      </c>
      <c r="CZ148" s="62" t="s">
        <v>92</v>
      </c>
      <c r="DA148" s="62" t="s">
        <v>92</v>
      </c>
      <c r="DB148" s="62" t="s">
        <v>92</v>
      </c>
      <c r="DC148" s="62" t="s">
        <v>92</v>
      </c>
      <c r="DD148" s="62" t="s">
        <v>92</v>
      </c>
      <c r="DE148" s="62" t="s">
        <v>92</v>
      </c>
      <c r="DF148" s="62" t="s">
        <v>92</v>
      </c>
      <c r="DG148" s="62" t="s">
        <v>92</v>
      </c>
      <c r="DH148" s="62" t="s">
        <v>92</v>
      </c>
      <c r="DI148" s="62" t="s">
        <v>92</v>
      </c>
    </row>
    <row r="149" spans="2:113" x14ac:dyDescent="0.2">
      <c r="B149" s="71" t="s">
        <v>448</v>
      </c>
      <c r="C149" s="72" t="s">
        <v>148</v>
      </c>
      <c r="D149" s="73" t="str">
        <f t="shared" si="22"/>
        <v xml:space="preserve">8712014                                                                          </v>
      </c>
      <c r="E149" s="70">
        <v>0</v>
      </c>
      <c r="F149" s="70"/>
      <c r="G149" s="70"/>
      <c r="H149" s="70"/>
      <c r="I149" s="70">
        <v>0</v>
      </c>
      <c r="J149" s="70">
        <v>0</v>
      </c>
      <c r="K149" s="70">
        <v>0</v>
      </c>
      <c r="L149" s="70">
        <v>0</v>
      </c>
      <c r="M149" s="70">
        <v>0</v>
      </c>
      <c r="N149" s="70">
        <v>0</v>
      </c>
      <c r="O149" s="70">
        <v>0</v>
      </c>
      <c r="P149" s="70">
        <v>0</v>
      </c>
      <c r="Q149" s="70">
        <v>0</v>
      </c>
      <c r="R149" s="70">
        <v>0</v>
      </c>
      <c r="S149" s="70">
        <v>0</v>
      </c>
      <c r="T149" s="70">
        <v>0</v>
      </c>
      <c r="U149" s="70">
        <v>0</v>
      </c>
      <c r="V149" s="70">
        <v>0</v>
      </c>
      <c r="W149" s="70">
        <v>0</v>
      </c>
      <c r="X149" s="25">
        <f t="shared" si="18"/>
        <v>0</v>
      </c>
      <c r="Y149" s="240"/>
      <c r="AD149" s="74">
        <v>1500</v>
      </c>
      <c r="AE149" s="74">
        <v>1505</v>
      </c>
      <c r="AF149" s="70" t="e">
        <f>+SUMIFS(#REF!,#REF!,$AE149)</f>
        <v>#REF!</v>
      </c>
      <c r="AG149" s="70" t="e">
        <f t="shared" si="20"/>
        <v>#REF!</v>
      </c>
      <c r="AI149" s="70" t="e">
        <f>SUMIFS(#REF!,#REF!,$AE149)</f>
        <v>#REF!</v>
      </c>
      <c r="AJ149" s="70" t="e">
        <f t="shared" si="19"/>
        <v>#REF!</v>
      </c>
      <c r="AM149" s="62">
        <v>8712014</v>
      </c>
      <c r="AN149" s="62" t="s">
        <v>92</v>
      </c>
      <c r="AO149" s="62" t="s">
        <v>92</v>
      </c>
      <c r="AP149" s="62" t="s">
        <v>92</v>
      </c>
      <c r="AQ149" s="62" t="s">
        <v>92</v>
      </c>
      <c r="AR149" s="62" t="s">
        <v>92</v>
      </c>
      <c r="AS149" s="62" t="s">
        <v>92</v>
      </c>
      <c r="AT149" s="62" t="s">
        <v>92</v>
      </c>
      <c r="AU149" s="62" t="s">
        <v>92</v>
      </c>
      <c r="AV149" s="62" t="s">
        <v>92</v>
      </c>
      <c r="AW149" s="62" t="s">
        <v>92</v>
      </c>
      <c r="AX149" s="62" t="s">
        <v>92</v>
      </c>
      <c r="AY149" s="62" t="s">
        <v>92</v>
      </c>
      <c r="AZ149" s="62" t="s">
        <v>92</v>
      </c>
      <c r="BA149" s="62" t="s">
        <v>92</v>
      </c>
      <c r="BB149" s="62" t="s">
        <v>92</v>
      </c>
      <c r="BC149" s="62" t="s">
        <v>92</v>
      </c>
      <c r="BD149" s="62" t="s">
        <v>92</v>
      </c>
      <c r="BE149" s="62" t="s">
        <v>92</v>
      </c>
      <c r="BF149" s="62" t="s">
        <v>92</v>
      </c>
      <c r="BG149" s="62" t="s">
        <v>92</v>
      </c>
      <c r="BH149" s="62" t="s">
        <v>92</v>
      </c>
      <c r="BI149" s="62" t="s">
        <v>92</v>
      </c>
      <c r="BJ149" s="62" t="s">
        <v>92</v>
      </c>
      <c r="BK149" s="62" t="s">
        <v>92</v>
      </c>
      <c r="BL149" s="62" t="s">
        <v>92</v>
      </c>
      <c r="BM149" s="62" t="s">
        <v>92</v>
      </c>
      <c r="BN149" s="62" t="s">
        <v>92</v>
      </c>
      <c r="BO149" s="62" t="s">
        <v>92</v>
      </c>
      <c r="BP149" s="62" t="s">
        <v>92</v>
      </c>
      <c r="BQ149" s="62" t="s">
        <v>92</v>
      </c>
      <c r="BR149" s="62" t="s">
        <v>92</v>
      </c>
      <c r="BS149" s="62" t="s">
        <v>92</v>
      </c>
      <c r="BT149" s="62" t="s">
        <v>92</v>
      </c>
      <c r="BU149" s="62" t="s">
        <v>92</v>
      </c>
      <c r="BV149" s="62" t="s">
        <v>92</v>
      </c>
      <c r="BW149" s="62" t="s">
        <v>92</v>
      </c>
      <c r="BX149" s="62" t="s">
        <v>92</v>
      </c>
      <c r="BY149" s="62" t="s">
        <v>92</v>
      </c>
      <c r="BZ149" s="62" t="s">
        <v>92</v>
      </c>
      <c r="CA149" s="62" t="s">
        <v>92</v>
      </c>
      <c r="CB149" s="62" t="s">
        <v>92</v>
      </c>
      <c r="CC149" s="62" t="s">
        <v>92</v>
      </c>
      <c r="CD149" s="62" t="s">
        <v>92</v>
      </c>
      <c r="CE149" s="62" t="s">
        <v>92</v>
      </c>
      <c r="CF149" s="62" t="s">
        <v>92</v>
      </c>
      <c r="CG149" s="62" t="s">
        <v>92</v>
      </c>
      <c r="CH149" s="62" t="s">
        <v>92</v>
      </c>
      <c r="CI149" s="62" t="s">
        <v>92</v>
      </c>
      <c r="CJ149" s="62" t="s">
        <v>92</v>
      </c>
      <c r="CK149" s="62" t="s">
        <v>92</v>
      </c>
      <c r="CL149" s="62" t="s">
        <v>92</v>
      </c>
      <c r="CM149" s="62" t="s">
        <v>92</v>
      </c>
      <c r="CN149" s="62" t="s">
        <v>92</v>
      </c>
      <c r="CO149" s="62" t="s">
        <v>92</v>
      </c>
      <c r="CP149" s="62" t="s">
        <v>92</v>
      </c>
      <c r="CQ149" s="62" t="s">
        <v>92</v>
      </c>
      <c r="CR149" s="62" t="s">
        <v>92</v>
      </c>
      <c r="CS149" s="62" t="s">
        <v>92</v>
      </c>
      <c r="CT149" s="62" t="s">
        <v>92</v>
      </c>
      <c r="CU149" s="62" t="s">
        <v>92</v>
      </c>
      <c r="CV149" s="62" t="s">
        <v>92</v>
      </c>
      <c r="CW149" s="62" t="s">
        <v>92</v>
      </c>
      <c r="CX149" s="62" t="s">
        <v>92</v>
      </c>
      <c r="CY149" s="62" t="s">
        <v>92</v>
      </c>
      <c r="CZ149" s="62" t="s">
        <v>92</v>
      </c>
      <c r="DA149" s="62" t="s">
        <v>92</v>
      </c>
      <c r="DB149" s="62" t="s">
        <v>92</v>
      </c>
      <c r="DC149" s="62" t="s">
        <v>92</v>
      </c>
      <c r="DD149" s="62" t="s">
        <v>92</v>
      </c>
      <c r="DE149" s="62" t="s">
        <v>92</v>
      </c>
      <c r="DF149" s="62" t="s">
        <v>92</v>
      </c>
      <c r="DG149" s="62" t="s">
        <v>92</v>
      </c>
      <c r="DH149" s="62" t="s">
        <v>92</v>
      </c>
      <c r="DI149" s="62" t="s">
        <v>92</v>
      </c>
    </row>
    <row r="150" spans="2:113" x14ac:dyDescent="0.2">
      <c r="B150" s="71" t="s">
        <v>449</v>
      </c>
      <c r="C150" s="72" t="s">
        <v>450</v>
      </c>
      <c r="D150" s="73" t="str">
        <f t="shared" si="22"/>
        <v xml:space="preserve">                                                                          </v>
      </c>
      <c r="E150" s="70">
        <v>0</v>
      </c>
      <c r="F150" s="70"/>
      <c r="G150" s="70"/>
      <c r="H150" s="70"/>
      <c r="I150" s="70">
        <v>0</v>
      </c>
      <c r="J150" s="70">
        <v>0</v>
      </c>
      <c r="K150" s="70">
        <v>0</v>
      </c>
      <c r="L150" s="70">
        <v>0</v>
      </c>
      <c r="M150" s="70">
        <v>0</v>
      </c>
      <c r="N150" s="70">
        <v>0</v>
      </c>
      <c r="O150" s="70">
        <v>0</v>
      </c>
      <c r="P150" s="70">
        <v>0</v>
      </c>
      <c r="Q150" s="70">
        <v>0</v>
      </c>
      <c r="R150" s="70">
        <v>0</v>
      </c>
      <c r="S150" s="70">
        <v>0</v>
      </c>
      <c r="T150" s="70">
        <v>0</v>
      </c>
      <c r="U150" s="70">
        <v>0</v>
      </c>
      <c r="V150" s="70">
        <v>0</v>
      </c>
      <c r="W150" s="70">
        <v>0</v>
      </c>
      <c r="X150" s="25">
        <f t="shared" si="18"/>
        <v>0</v>
      </c>
      <c r="Y150" s="240"/>
      <c r="AD150" s="74">
        <v>1500</v>
      </c>
      <c r="AE150" s="74">
        <v>1506</v>
      </c>
      <c r="AF150" s="70" t="e">
        <f>+SUMIFS(#REF!,#REF!,$AE150)</f>
        <v>#REF!</v>
      </c>
      <c r="AG150" s="70" t="e">
        <f t="shared" si="20"/>
        <v>#REF!</v>
      </c>
      <c r="AI150" s="70" t="e">
        <f>SUMIFS(#REF!,#REF!,$AE150)</f>
        <v>#REF!</v>
      </c>
      <c r="AJ150" s="70" t="e">
        <f t="shared" si="19"/>
        <v>#REF!</v>
      </c>
      <c r="AM150" s="62" t="s">
        <v>92</v>
      </c>
      <c r="AN150" s="62" t="s">
        <v>92</v>
      </c>
      <c r="AO150" s="62" t="s">
        <v>92</v>
      </c>
      <c r="AP150" s="62" t="s">
        <v>92</v>
      </c>
      <c r="AQ150" s="62" t="s">
        <v>92</v>
      </c>
      <c r="AR150" s="62" t="s">
        <v>92</v>
      </c>
      <c r="AS150" s="62" t="s">
        <v>92</v>
      </c>
      <c r="AT150" s="62" t="s">
        <v>92</v>
      </c>
      <c r="AU150" s="62" t="s">
        <v>92</v>
      </c>
      <c r="AV150" s="62" t="s">
        <v>92</v>
      </c>
      <c r="AW150" s="62" t="s">
        <v>92</v>
      </c>
      <c r="AX150" s="62" t="s">
        <v>92</v>
      </c>
      <c r="AY150" s="62" t="s">
        <v>92</v>
      </c>
      <c r="AZ150" s="62" t="s">
        <v>92</v>
      </c>
      <c r="BA150" s="62" t="s">
        <v>92</v>
      </c>
      <c r="BB150" s="62" t="s">
        <v>92</v>
      </c>
      <c r="BC150" s="62" t="s">
        <v>92</v>
      </c>
      <c r="BD150" s="62" t="s">
        <v>92</v>
      </c>
      <c r="BE150" s="62" t="s">
        <v>92</v>
      </c>
      <c r="BF150" s="62" t="s">
        <v>92</v>
      </c>
      <c r="BG150" s="62" t="s">
        <v>92</v>
      </c>
      <c r="BH150" s="62" t="s">
        <v>92</v>
      </c>
      <c r="BI150" s="62" t="s">
        <v>92</v>
      </c>
      <c r="BJ150" s="62" t="s">
        <v>92</v>
      </c>
      <c r="BK150" s="62" t="s">
        <v>92</v>
      </c>
      <c r="BL150" s="62" t="s">
        <v>92</v>
      </c>
      <c r="BM150" s="62" t="s">
        <v>92</v>
      </c>
      <c r="BN150" s="62" t="s">
        <v>92</v>
      </c>
      <c r="BO150" s="62" t="s">
        <v>92</v>
      </c>
      <c r="BP150" s="62" t="s">
        <v>92</v>
      </c>
      <c r="BQ150" s="62" t="s">
        <v>92</v>
      </c>
      <c r="BR150" s="62" t="s">
        <v>92</v>
      </c>
      <c r="BS150" s="62" t="s">
        <v>92</v>
      </c>
      <c r="BT150" s="62" t="s">
        <v>92</v>
      </c>
      <c r="BU150" s="62" t="s">
        <v>92</v>
      </c>
      <c r="BV150" s="62" t="s">
        <v>92</v>
      </c>
      <c r="BW150" s="62" t="s">
        <v>92</v>
      </c>
      <c r="BX150" s="62" t="s">
        <v>92</v>
      </c>
      <c r="BY150" s="62" t="s">
        <v>92</v>
      </c>
      <c r="BZ150" s="62" t="s">
        <v>92</v>
      </c>
      <c r="CA150" s="62" t="s">
        <v>92</v>
      </c>
      <c r="CB150" s="62" t="s">
        <v>92</v>
      </c>
      <c r="CC150" s="62" t="s">
        <v>92</v>
      </c>
      <c r="CD150" s="62" t="s">
        <v>92</v>
      </c>
      <c r="CE150" s="62" t="s">
        <v>92</v>
      </c>
      <c r="CF150" s="62" t="s">
        <v>92</v>
      </c>
      <c r="CG150" s="62" t="s">
        <v>92</v>
      </c>
      <c r="CH150" s="62" t="s">
        <v>92</v>
      </c>
      <c r="CI150" s="62" t="s">
        <v>92</v>
      </c>
      <c r="CJ150" s="62" t="s">
        <v>92</v>
      </c>
      <c r="CK150" s="62" t="s">
        <v>92</v>
      </c>
      <c r="CL150" s="62" t="s">
        <v>92</v>
      </c>
      <c r="CM150" s="62" t="s">
        <v>92</v>
      </c>
      <c r="CN150" s="62" t="s">
        <v>92</v>
      </c>
      <c r="CO150" s="62" t="s">
        <v>92</v>
      </c>
      <c r="CP150" s="62" t="s">
        <v>92</v>
      </c>
      <c r="CQ150" s="62" t="s">
        <v>92</v>
      </c>
      <c r="CR150" s="62" t="s">
        <v>92</v>
      </c>
      <c r="CS150" s="62" t="s">
        <v>92</v>
      </c>
      <c r="CT150" s="62" t="s">
        <v>92</v>
      </c>
      <c r="CU150" s="62" t="s">
        <v>92</v>
      </c>
      <c r="CV150" s="62" t="s">
        <v>92</v>
      </c>
      <c r="CW150" s="62" t="s">
        <v>92</v>
      </c>
      <c r="CX150" s="62" t="s">
        <v>92</v>
      </c>
      <c r="CY150" s="62" t="s">
        <v>92</v>
      </c>
      <c r="CZ150" s="62" t="s">
        <v>92</v>
      </c>
      <c r="DA150" s="62" t="s">
        <v>92</v>
      </c>
      <c r="DB150" s="62" t="s">
        <v>92</v>
      </c>
      <c r="DC150" s="62" t="s">
        <v>92</v>
      </c>
      <c r="DD150" s="62" t="s">
        <v>92</v>
      </c>
      <c r="DE150" s="62" t="s">
        <v>92</v>
      </c>
      <c r="DF150" s="62" t="s">
        <v>92</v>
      </c>
      <c r="DG150" s="62" t="s">
        <v>92</v>
      </c>
      <c r="DH150" s="62" t="s">
        <v>92</v>
      </c>
      <c r="DI150" s="62" t="s">
        <v>92</v>
      </c>
    </row>
    <row r="151" spans="2:113" x14ac:dyDescent="0.2">
      <c r="B151" s="71" t="s">
        <v>451</v>
      </c>
      <c r="C151" s="72" t="s">
        <v>452</v>
      </c>
      <c r="D151" s="73" t="str">
        <f t="shared" si="22"/>
        <v xml:space="preserve">                                                                          </v>
      </c>
      <c r="E151" s="70">
        <v>0</v>
      </c>
      <c r="F151" s="70"/>
      <c r="G151" s="70"/>
      <c r="H151" s="70"/>
      <c r="I151" s="70">
        <v>0</v>
      </c>
      <c r="J151" s="70">
        <v>0</v>
      </c>
      <c r="K151" s="70">
        <v>0</v>
      </c>
      <c r="L151" s="70">
        <v>0</v>
      </c>
      <c r="M151" s="70">
        <v>0</v>
      </c>
      <c r="N151" s="70">
        <v>0</v>
      </c>
      <c r="O151" s="70">
        <v>0</v>
      </c>
      <c r="P151" s="70">
        <v>0</v>
      </c>
      <c r="Q151" s="70">
        <v>0</v>
      </c>
      <c r="R151" s="70">
        <v>0</v>
      </c>
      <c r="S151" s="70">
        <v>0</v>
      </c>
      <c r="T151" s="70">
        <v>0</v>
      </c>
      <c r="U151" s="70">
        <v>0</v>
      </c>
      <c r="V151" s="70">
        <v>0</v>
      </c>
      <c r="W151" s="70">
        <v>0</v>
      </c>
      <c r="X151" s="25">
        <f t="shared" si="18"/>
        <v>0</v>
      </c>
      <c r="Y151" s="240"/>
      <c r="AD151" s="74">
        <v>1500</v>
      </c>
      <c r="AE151" s="74">
        <v>1507</v>
      </c>
      <c r="AF151" s="70" t="e">
        <f>+SUMIFS(#REF!,#REF!,$AE151)</f>
        <v>#REF!</v>
      </c>
      <c r="AG151" s="70" t="e">
        <f t="shared" si="20"/>
        <v>#REF!</v>
      </c>
      <c r="AI151" s="70" t="e">
        <f>SUMIFS(#REF!,#REF!,$AE151)</f>
        <v>#REF!</v>
      </c>
      <c r="AJ151" s="70" t="e">
        <f t="shared" si="19"/>
        <v>#REF!</v>
      </c>
      <c r="AM151" s="62" t="s">
        <v>92</v>
      </c>
      <c r="AN151" s="62" t="s">
        <v>92</v>
      </c>
      <c r="AO151" s="62" t="s">
        <v>92</v>
      </c>
      <c r="AP151" s="62" t="s">
        <v>92</v>
      </c>
      <c r="AQ151" s="62" t="s">
        <v>92</v>
      </c>
      <c r="AR151" s="62" t="s">
        <v>92</v>
      </c>
      <c r="AS151" s="62" t="s">
        <v>92</v>
      </c>
      <c r="AT151" s="62" t="s">
        <v>92</v>
      </c>
      <c r="AU151" s="62" t="s">
        <v>92</v>
      </c>
      <c r="AV151" s="62" t="s">
        <v>92</v>
      </c>
      <c r="AW151" s="62" t="s">
        <v>92</v>
      </c>
      <c r="AX151" s="62" t="s">
        <v>92</v>
      </c>
      <c r="AY151" s="62" t="s">
        <v>92</v>
      </c>
      <c r="AZ151" s="62" t="s">
        <v>92</v>
      </c>
      <c r="BA151" s="62" t="s">
        <v>92</v>
      </c>
      <c r="BB151" s="62" t="s">
        <v>92</v>
      </c>
      <c r="BC151" s="62" t="s">
        <v>92</v>
      </c>
      <c r="BD151" s="62" t="s">
        <v>92</v>
      </c>
      <c r="BE151" s="62" t="s">
        <v>92</v>
      </c>
      <c r="BF151" s="62" t="s">
        <v>92</v>
      </c>
      <c r="BG151" s="62" t="s">
        <v>92</v>
      </c>
      <c r="BH151" s="62" t="s">
        <v>92</v>
      </c>
      <c r="BI151" s="62" t="s">
        <v>92</v>
      </c>
      <c r="BJ151" s="62" t="s">
        <v>92</v>
      </c>
      <c r="BK151" s="62" t="s">
        <v>92</v>
      </c>
      <c r="BL151" s="62" t="s">
        <v>92</v>
      </c>
      <c r="BM151" s="62" t="s">
        <v>92</v>
      </c>
      <c r="BN151" s="62" t="s">
        <v>92</v>
      </c>
      <c r="BO151" s="62" t="s">
        <v>92</v>
      </c>
      <c r="BP151" s="62" t="s">
        <v>92</v>
      </c>
      <c r="BQ151" s="62" t="s">
        <v>92</v>
      </c>
      <c r="BR151" s="62" t="s">
        <v>92</v>
      </c>
      <c r="BS151" s="62" t="s">
        <v>92</v>
      </c>
      <c r="BT151" s="62" t="s">
        <v>92</v>
      </c>
      <c r="BU151" s="62" t="s">
        <v>92</v>
      </c>
      <c r="BV151" s="62" t="s">
        <v>92</v>
      </c>
      <c r="BW151" s="62" t="s">
        <v>92</v>
      </c>
      <c r="BX151" s="62" t="s">
        <v>92</v>
      </c>
      <c r="BY151" s="62" t="s">
        <v>92</v>
      </c>
      <c r="BZ151" s="62" t="s">
        <v>92</v>
      </c>
      <c r="CA151" s="62" t="s">
        <v>92</v>
      </c>
      <c r="CB151" s="62" t="s">
        <v>92</v>
      </c>
      <c r="CC151" s="62" t="s">
        <v>92</v>
      </c>
      <c r="CD151" s="62" t="s">
        <v>92</v>
      </c>
      <c r="CE151" s="62" t="s">
        <v>92</v>
      </c>
      <c r="CF151" s="62" t="s">
        <v>92</v>
      </c>
      <c r="CG151" s="62" t="s">
        <v>92</v>
      </c>
      <c r="CH151" s="62" t="s">
        <v>92</v>
      </c>
      <c r="CI151" s="62" t="s">
        <v>92</v>
      </c>
      <c r="CJ151" s="62" t="s">
        <v>92</v>
      </c>
      <c r="CK151" s="62" t="s">
        <v>92</v>
      </c>
      <c r="CL151" s="62" t="s">
        <v>92</v>
      </c>
      <c r="CM151" s="62" t="s">
        <v>92</v>
      </c>
      <c r="CN151" s="62" t="s">
        <v>92</v>
      </c>
      <c r="CO151" s="62" t="s">
        <v>92</v>
      </c>
      <c r="CP151" s="62" t="s">
        <v>92</v>
      </c>
      <c r="CQ151" s="62" t="s">
        <v>92</v>
      </c>
      <c r="CR151" s="62" t="s">
        <v>92</v>
      </c>
      <c r="CS151" s="62" t="s">
        <v>92</v>
      </c>
      <c r="CT151" s="62" t="s">
        <v>92</v>
      </c>
      <c r="CU151" s="62" t="s">
        <v>92</v>
      </c>
      <c r="CV151" s="62" t="s">
        <v>92</v>
      </c>
      <c r="CW151" s="62" t="s">
        <v>92</v>
      </c>
      <c r="CX151" s="62" t="s">
        <v>92</v>
      </c>
      <c r="CY151" s="62" t="s">
        <v>92</v>
      </c>
      <c r="CZ151" s="62" t="s">
        <v>92</v>
      </c>
      <c r="DA151" s="62" t="s">
        <v>92</v>
      </c>
      <c r="DB151" s="62" t="s">
        <v>92</v>
      </c>
      <c r="DC151" s="62" t="s">
        <v>92</v>
      </c>
      <c r="DD151" s="62" t="s">
        <v>92</v>
      </c>
      <c r="DE151" s="62" t="s">
        <v>92</v>
      </c>
      <c r="DF151" s="62" t="s">
        <v>92</v>
      </c>
      <c r="DG151" s="62" t="s">
        <v>92</v>
      </c>
      <c r="DH151" s="62" t="s">
        <v>92</v>
      </c>
      <c r="DI151" s="62" t="s">
        <v>92</v>
      </c>
    </row>
    <row r="152" spans="2:113" x14ac:dyDescent="0.2">
      <c r="B152" s="71" t="s">
        <v>453</v>
      </c>
      <c r="C152" s="72" t="s">
        <v>131</v>
      </c>
      <c r="D152" s="73" t="str">
        <f t="shared" si="22"/>
        <v xml:space="preserve">8709001 8709002                                                                         </v>
      </c>
      <c r="E152" s="70">
        <v>232.51</v>
      </c>
      <c r="F152" s="70"/>
      <c r="G152" s="70"/>
      <c r="H152" s="70"/>
      <c r="I152" s="70">
        <v>0</v>
      </c>
      <c r="J152" s="70">
        <v>0</v>
      </c>
      <c r="K152" s="70">
        <v>0</v>
      </c>
      <c r="L152" s="70">
        <v>0</v>
      </c>
      <c r="M152" s="70">
        <v>0</v>
      </c>
      <c r="N152" s="70">
        <v>0</v>
      </c>
      <c r="O152" s="70">
        <v>0</v>
      </c>
      <c r="P152" s="70">
        <v>0</v>
      </c>
      <c r="Q152" s="70">
        <v>0</v>
      </c>
      <c r="R152" s="70">
        <v>0</v>
      </c>
      <c r="S152" s="70">
        <v>0</v>
      </c>
      <c r="T152" s="70">
        <v>0</v>
      </c>
      <c r="U152" s="70">
        <v>0</v>
      </c>
      <c r="V152" s="70">
        <v>0</v>
      </c>
      <c r="W152" s="70">
        <v>0</v>
      </c>
      <c r="X152" s="25">
        <f t="shared" si="18"/>
        <v>232.51</v>
      </c>
      <c r="Y152" s="240"/>
      <c r="AD152" s="74">
        <v>1500</v>
      </c>
      <c r="AE152" s="74">
        <v>1508</v>
      </c>
      <c r="AF152" s="70" t="e">
        <f>+SUMIFS(#REF!,#REF!,$AE152)</f>
        <v>#REF!</v>
      </c>
      <c r="AG152" s="70" t="e">
        <f t="shared" si="20"/>
        <v>#REF!</v>
      </c>
      <c r="AI152" s="70" t="e">
        <f>SUMIFS(#REF!,#REF!,$AE152)</f>
        <v>#REF!</v>
      </c>
      <c r="AJ152" s="70" t="e">
        <f t="shared" si="19"/>
        <v>#REF!</v>
      </c>
      <c r="AM152" s="62">
        <v>8709001</v>
      </c>
      <c r="AN152" s="62">
        <v>8709002</v>
      </c>
      <c r="AO152" s="62" t="s">
        <v>92</v>
      </c>
      <c r="AP152" s="62" t="s">
        <v>92</v>
      </c>
      <c r="AQ152" s="62" t="s">
        <v>92</v>
      </c>
      <c r="AR152" s="62" t="s">
        <v>92</v>
      </c>
      <c r="AS152" s="62" t="s">
        <v>92</v>
      </c>
      <c r="AT152" s="62" t="s">
        <v>92</v>
      </c>
      <c r="AU152" s="62" t="s">
        <v>92</v>
      </c>
      <c r="AV152" s="62" t="s">
        <v>92</v>
      </c>
      <c r="AW152" s="62" t="s">
        <v>92</v>
      </c>
      <c r="AX152" s="62" t="s">
        <v>92</v>
      </c>
      <c r="AY152" s="62" t="s">
        <v>92</v>
      </c>
      <c r="AZ152" s="62" t="s">
        <v>92</v>
      </c>
      <c r="BA152" s="62" t="s">
        <v>92</v>
      </c>
      <c r="BB152" s="62" t="s">
        <v>92</v>
      </c>
      <c r="BC152" s="62" t="s">
        <v>92</v>
      </c>
      <c r="BD152" s="62" t="s">
        <v>92</v>
      </c>
      <c r="BE152" s="62" t="s">
        <v>92</v>
      </c>
      <c r="BF152" s="62" t="s">
        <v>92</v>
      </c>
      <c r="BG152" s="62" t="s">
        <v>92</v>
      </c>
      <c r="BH152" s="62" t="s">
        <v>92</v>
      </c>
      <c r="BI152" s="62" t="s">
        <v>92</v>
      </c>
      <c r="BJ152" s="62" t="s">
        <v>92</v>
      </c>
      <c r="BK152" s="62" t="s">
        <v>92</v>
      </c>
      <c r="BL152" s="62" t="s">
        <v>92</v>
      </c>
      <c r="BM152" s="62" t="s">
        <v>92</v>
      </c>
      <c r="BN152" s="62" t="s">
        <v>92</v>
      </c>
      <c r="BO152" s="62" t="s">
        <v>92</v>
      </c>
      <c r="BP152" s="62" t="s">
        <v>92</v>
      </c>
      <c r="BQ152" s="62" t="s">
        <v>92</v>
      </c>
      <c r="BR152" s="62" t="s">
        <v>92</v>
      </c>
      <c r="BS152" s="62" t="s">
        <v>92</v>
      </c>
      <c r="BT152" s="62" t="s">
        <v>92</v>
      </c>
      <c r="BU152" s="62" t="s">
        <v>92</v>
      </c>
      <c r="BV152" s="62" t="s">
        <v>92</v>
      </c>
      <c r="BW152" s="62" t="s">
        <v>92</v>
      </c>
      <c r="BX152" s="62" t="s">
        <v>92</v>
      </c>
      <c r="BY152" s="62" t="s">
        <v>92</v>
      </c>
      <c r="BZ152" s="62" t="s">
        <v>92</v>
      </c>
      <c r="CA152" s="62" t="s">
        <v>92</v>
      </c>
      <c r="CB152" s="62" t="s">
        <v>92</v>
      </c>
      <c r="CC152" s="62" t="s">
        <v>92</v>
      </c>
      <c r="CD152" s="62" t="s">
        <v>92</v>
      </c>
      <c r="CE152" s="62" t="s">
        <v>92</v>
      </c>
      <c r="CF152" s="62" t="s">
        <v>92</v>
      </c>
      <c r="CG152" s="62" t="s">
        <v>92</v>
      </c>
      <c r="CH152" s="62" t="s">
        <v>92</v>
      </c>
      <c r="CI152" s="62" t="s">
        <v>92</v>
      </c>
      <c r="CJ152" s="62" t="s">
        <v>92</v>
      </c>
      <c r="CK152" s="62" t="s">
        <v>92</v>
      </c>
      <c r="CL152" s="62" t="s">
        <v>92</v>
      </c>
      <c r="CM152" s="62" t="s">
        <v>92</v>
      </c>
      <c r="CN152" s="62" t="s">
        <v>92</v>
      </c>
      <c r="CO152" s="62" t="s">
        <v>92</v>
      </c>
      <c r="CP152" s="62" t="s">
        <v>92</v>
      </c>
      <c r="CQ152" s="62" t="s">
        <v>92</v>
      </c>
      <c r="CR152" s="62" t="s">
        <v>92</v>
      </c>
      <c r="CS152" s="62" t="s">
        <v>92</v>
      </c>
      <c r="CT152" s="62" t="s">
        <v>92</v>
      </c>
      <c r="CU152" s="62" t="s">
        <v>92</v>
      </c>
      <c r="CV152" s="62" t="s">
        <v>92</v>
      </c>
      <c r="CW152" s="62" t="s">
        <v>92</v>
      </c>
      <c r="CX152" s="62" t="s">
        <v>92</v>
      </c>
      <c r="CY152" s="62" t="s">
        <v>92</v>
      </c>
      <c r="CZ152" s="62" t="s">
        <v>92</v>
      </c>
      <c r="DA152" s="62" t="s">
        <v>92</v>
      </c>
      <c r="DB152" s="62" t="s">
        <v>92</v>
      </c>
      <c r="DC152" s="62" t="s">
        <v>92</v>
      </c>
      <c r="DD152" s="62" t="s">
        <v>92</v>
      </c>
      <c r="DE152" s="62" t="s">
        <v>92</v>
      </c>
      <c r="DF152" s="62" t="s">
        <v>92</v>
      </c>
      <c r="DG152" s="62" t="s">
        <v>92</v>
      </c>
      <c r="DH152" s="62" t="s">
        <v>92</v>
      </c>
      <c r="DI152" s="62" t="s">
        <v>92</v>
      </c>
    </row>
    <row r="153" spans="2:113" x14ac:dyDescent="0.2">
      <c r="B153" s="71" t="s">
        <v>454</v>
      </c>
      <c r="C153" s="72" t="s">
        <v>455</v>
      </c>
      <c r="D153" s="73" t="str">
        <f t="shared" si="22"/>
        <v xml:space="preserve">                                                                          </v>
      </c>
      <c r="E153" s="70">
        <v>0</v>
      </c>
      <c r="F153" s="70"/>
      <c r="G153" s="70"/>
      <c r="H153" s="70"/>
      <c r="I153" s="70">
        <v>0</v>
      </c>
      <c r="J153" s="70">
        <v>0</v>
      </c>
      <c r="K153" s="70">
        <v>0</v>
      </c>
      <c r="L153" s="70">
        <v>0</v>
      </c>
      <c r="M153" s="70">
        <v>0</v>
      </c>
      <c r="N153" s="70">
        <v>0</v>
      </c>
      <c r="O153" s="70">
        <v>0</v>
      </c>
      <c r="P153" s="70">
        <v>0</v>
      </c>
      <c r="Q153" s="70">
        <v>0</v>
      </c>
      <c r="R153" s="70">
        <v>0</v>
      </c>
      <c r="S153" s="70">
        <v>0</v>
      </c>
      <c r="T153" s="70">
        <v>0</v>
      </c>
      <c r="U153" s="70">
        <v>0</v>
      </c>
      <c r="V153" s="70">
        <v>0</v>
      </c>
      <c r="W153" s="70">
        <v>0</v>
      </c>
      <c r="X153" s="25">
        <f t="shared" si="18"/>
        <v>0</v>
      </c>
      <c r="Y153" s="240"/>
      <c r="AD153" s="74">
        <v>1500</v>
      </c>
      <c r="AE153" s="74">
        <v>1509</v>
      </c>
      <c r="AF153" s="70" t="e">
        <f>+SUMIFS(#REF!,#REF!,$AE153)</f>
        <v>#REF!</v>
      </c>
      <c r="AG153" s="70" t="e">
        <f t="shared" si="20"/>
        <v>#REF!</v>
      </c>
      <c r="AI153" s="70" t="e">
        <f>SUMIFS(#REF!,#REF!,$AE153)</f>
        <v>#REF!</v>
      </c>
      <c r="AJ153" s="70" t="e">
        <f t="shared" si="19"/>
        <v>#REF!</v>
      </c>
      <c r="AM153" s="62" t="s">
        <v>92</v>
      </c>
      <c r="AN153" s="62" t="s">
        <v>92</v>
      </c>
      <c r="AO153" s="62" t="s">
        <v>92</v>
      </c>
      <c r="AP153" s="62" t="s">
        <v>92</v>
      </c>
      <c r="AQ153" s="62" t="s">
        <v>92</v>
      </c>
      <c r="AR153" s="62" t="s">
        <v>92</v>
      </c>
      <c r="AS153" s="62" t="s">
        <v>92</v>
      </c>
      <c r="AT153" s="62" t="s">
        <v>92</v>
      </c>
      <c r="AU153" s="62" t="s">
        <v>92</v>
      </c>
      <c r="AV153" s="62" t="s">
        <v>92</v>
      </c>
      <c r="AW153" s="62" t="s">
        <v>92</v>
      </c>
      <c r="AX153" s="62" t="s">
        <v>92</v>
      </c>
      <c r="AY153" s="62" t="s">
        <v>92</v>
      </c>
      <c r="AZ153" s="62" t="s">
        <v>92</v>
      </c>
      <c r="BA153" s="62" t="s">
        <v>92</v>
      </c>
      <c r="BB153" s="62" t="s">
        <v>92</v>
      </c>
      <c r="BC153" s="62" t="s">
        <v>92</v>
      </c>
      <c r="BD153" s="62" t="s">
        <v>92</v>
      </c>
      <c r="BE153" s="62" t="s">
        <v>92</v>
      </c>
      <c r="BF153" s="62" t="s">
        <v>92</v>
      </c>
      <c r="BG153" s="62" t="s">
        <v>92</v>
      </c>
      <c r="BH153" s="62" t="s">
        <v>92</v>
      </c>
      <c r="BI153" s="62" t="s">
        <v>92</v>
      </c>
      <c r="BJ153" s="62" t="s">
        <v>92</v>
      </c>
      <c r="BK153" s="62" t="s">
        <v>92</v>
      </c>
      <c r="BL153" s="62" t="s">
        <v>92</v>
      </c>
      <c r="BM153" s="62" t="s">
        <v>92</v>
      </c>
      <c r="BN153" s="62" t="s">
        <v>92</v>
      </c>
      <c r="BO153" s="62" t="s">
        <v>92</v>
      </c>
      <c r="BP153" s="62" t="s">
        <v>92</v>
      </c>
      <c r="BQ153" s="62" t="s">
        <v>92</v>
      </c>
      <c r="BR153" s="62" t="s">
        <v>92</v>
      </c>
      <c r="BS153" s="62" t="s">
        <v>92</v>
      </c>
      <c r="BT153" s="62" t="s">
        <v>92</v>
      </c>
      <c r="BU153" s="62" t="s">
        <v>92</v>
      </c>
      <c r="BV153" s="62" t="s">
        <v>92</v>
      </c>
      <c r="BW153" s="62" t="s">
        <v>92</v>
      </c>
      <c r="BX153" s="62" t="s">
        <v>92</v>
      </c>
      <c r="BY153" s="62" t="s">
        <v>92</v>
      </c>
      <c r="BZ153" s="62" t="s">
        <v>92</v>
      </c>
      <c r="CA153" s="62" t="s">
        <v>92</v>
      </c>
      <c r="CB153" s="62" t="s">
        <v>92</v>
      </c>
      <c r="CC153" s="62" t="s">
        <v>92</v>
      </c>
      <c r="CD153" s="62" t="s">
        <v>92</v>
      </c>
      <c r="CE153" s="62" t="s">
        <v>92</v>
      </c>
      <c r="CF153" s="62" t="s">
        <v>92</v>
      </c>
      <c r="CG153" s="62" t="s">
        <v>92</v>
      </c>
      <c r="CH153" s="62" t="s">
        <v>92</v>
      </c>
      <c r="CI153" s="62" t="s">
        <v>92</v>
      </c>
      <c r="CJ153" s="62" t="s">
        <v>92</v>
      </c>
      <c r="CK153" s="62" t="s">
        <v>92</v>
      </c>
      <c r="CL153" s="62" t="s">
        <v>92</v>
      </c>
      <c r="CM153" s="62" t="s">
        <v>92</v>
      </c>
      <c r="CN153" s="62" t="s">
        <v>92</v>
      </c>
      <c r="CO153" s="62" t="s">
        <v>92</v>
      </c>
      <c r="CP153" s="62" t="s">
        <v>92</v>
      </c>
      <c r="CQ153" s="62" t="s">
        <v>92</v>
      </c>
      <c r="CR153" s="62" t="s">
        <v>92</v>
      </c>
      <c r="CS153" s="62" t="s">
        <v>92</v>
      </c>
      <c r="CT153" s="62" t="s">
        <v>92</v>
      </c>
      <c r="CU153" s="62" t="s">
        <v>92</v>
      </c>
      <c r="CV153" s="62" t="s">
        <v>92</v>
      </c>
      <c r="CW153" s="62" t="s">
        <v>92</v>
      </c>
      <c r="CX153" s="62" t="s">
        <v>92</v>
      </c>
      <c r="CY153" s="62" t="s">
        <v>92</v>
      </c>
      <c r="CZ153" s="62" t="s">
        <v>92</v>
      </c>
      <c r="DA153" s="62" t="s">
        <v>92</v>
      </c>
      <c r="DB153" s="62" t="s">
        <v>92</v>
      </c>
      <c r="DC153" s="62" t="s">
        <v>92</v>
      </c>
      <c r="DD153" s="62" t="s">
        <v>92</v>
      </c>
      <c r="DE153" s="62" t="s">
        <v>92</v>
      </c>
      <c r="DF153" s="62" t="s">
        <v>92</v>
      </c>
      <c r="DG153" s="62" t="s">
        <v>92</v>
      </c>
      <c r="DH153" s="62" t="s">
        <v>92</v>
      </c>
      <c r="DI153" s="62" t="s">
        <v>92</v>
      </c>
    </row>
    <row r="154" spans="2:113" x14ac:dyDescent="0.2">
      <c r="B154" s="71" t="s">
        <v>456</v>
      </c>
      <c r="C154" s="72" t="s">
        <v>457</v>
      </c>
      <c r="D154" s="73" t="str">
        <f t="shared" si="22"/>
        <v xml:space="preserve">                                                                          </v>
      </c>
      <c r="E154" s="70">
        <v>0</v>
      </c>
      <c r="F154" s="70"/>
      <c r="G154" s="70"/>
      <c r="H154" s="70"/>
      <c r="I154" s="70">
        <v>0</v>
      </c>
      <c r="J154" s="70">
        <v>0</v>
      </c>
      <c r="K154" s="70">
        <v>0</v>
      </c>
      <c r="L154" s="70">
        <v>0</v>
      </c>
      <c r="M154" s="70">
        <v>0</v>
      </c>
      <c r="N154" s="70">
        <v>0</v>
      </c>
      <c r="O154" s="70">
        <v>0</v>
      </c>
      <c r="P154" s="70">
        <v>0</v>
      </c>
      <c r="Q154" s="70">
        <v>0</v>
      </c>
      <c r="R154" s="70">
        <v>0</v>
      </c>
      <c r="S154" s="70">
        <v>0</v>
      </c>
      <c r="T154" s="70">
        <v>0</v>
      </c>
      <c r="U154" s="70">
        <v>0</v>
      </c>
      <c r="V154" s="70">
        <v>0</v>
      </c>
      <c r="W154" s="70">
        <v>0</v>
      </c>
      <c r="X154" s="25">
        <f t="shared" si="18"/>
        <v>0</v>
      </c>
      <c r="Y154" s="240"/>
      <c r="AD154" s="74">
        <v>1500</v>
      </c>
      <c r="AE154" s="74">
        <v>1510</v>
      </c>
      <c r="AF154" s="70" t="e">
        <f>+SUMIFS(#REF!,#REF!,$AE154)</f>
        <v>#REF!</v>
      </c>
      <c r="AG154" s="70" t="e">
        <f t="shared" si="20"/>
        <v>#REF!</v>
      </c>
      <c r="AI154" s="70" t="e">
        <f>SUMIFS(#REF!,#REF!,$AE154)</f>
        <v>#REF!</v>
      </c>
      <c r="AJ154" s="70" t="e">
        <f t="shared" si="19"/>
        <v>#REF!</v>
      </c>
      <c r="AM154" s="62" t="s">
        <v>92</v>
      </c>
      <c r="AN154" s="62" t="s">
        <v>92</v>
      </c>
      <c r="AO154" s="62" t="s">
        <v>92</v>
      </c>
      <c r="AP154" s="62" t="s">
        <v>92</v>
      </c>
      <c r="AQ154" s="62" t="s">
        <v>92</v>
      </c>
      <c r="AR154" s="62" t="s">
        <v>92</v>
      </c>
      <c r="AS154" s="62" t="s">
        <v>92</v>
      </c>
      <c r="AT154" s="62" t="s">
        <v>92</v>
      </c>
      <c r="AU154" s="62" t="s">
        <v>92</v>
      </c>
      <c r="AV154" s="62" t="s">
        <v>92</v>
      </c>
      <c r="AW154" s="62" t="s">
        <v>92</v>
      </c>
      <c r="AX154" s="62" t="s">
        <v>92</v>
      </c>
      <c r="AY154" s="62" t="s">
        <v>92</v>
      </c>
      <c r="AZ154" s="62" t="s">
        <v>92</v>
      </c>
      <c r="BA154" s="62" t="s">
        <v>92</v>
      </c>
      <c r="BB154" s="62" t="s">
        <v>92</v>
      </c>
      <c r="BC154" s="62" t="s">
        <v>92</v>
      </c>
      <c r="BD154" s="62" t="s">
        <v>92</v>
      </c>
      <c r="BE154" s="62" t="s">
        <v>92</v>
      </c>
      <c r="BF154" s="62" t="s">
        <v>92</v>
      </c>
      <c r="BG154" s="62" t="s">
        <v>92</v>
      </c>
      <c r="BH154" s="62" t="s">
        <v>92</v>
      </c>
      <c r="BI154" s="62" t="s">
        <v>92</v>
      </c>
      <c r="BJ154" s="62" t="s">
        <v>92</v>
      </c>
      <c r="BK154" s="62" t="s">
        <v>92</v>
      </c>
      <c r="BL154" s="62" t="s">
        <v>92</v>
      </c>
      <c r="BM154" s="62" t="s">
        <v>92</v>
      </c>
      <c r="BN154" s="62" t="s">
        <v>92</v>
      </c>
      <c r="BO154" s="62" t="s">
        <v>92</v>
      </c>
      <c r="BP154" s="62" t="s">
        <v>92</v>
      </c>
      <c r="BQ154" s="62" t="s">
        <v>92</v>
      </c>
      <c r="BR154" s="62" t="s">
        <v>92</v>
      </c>
      <c r="BS154" s="62" t="s">
        <v>92</v>
      </c>
      <c r="BT154" s="62" t="s">
        <v>92</v>
      </c>
      <c r="BU154" s="62" t="s">
        <v>92</v>
      </c>
      <c r="BV154" s="62" t="s">
        <v>92</v>
      </c>
      <c r="BW154" s="62" t="s">
        <v>92</v>
      </c>
      <c r="BX154" s="62" t="s">
        <v>92</v>
      </c>
      <c r="BY154" s="62" t="s">
        <v>92</v>
      </c>
      <c r="BZ154" s="62" t="s">
        <v>92</v>
      </c>
      <c r="CA154" s="62" t="s">
        <v>92</v>
      </c>
      <c r="CB154" s="62" t="s">
        <v>92</v>
      </c>
      <c r="CC154" s="62" t="s">
        <v>92</v>
      </c>
      <c r="CD154" s="62" t="s">
        <v>92</v>
      </c>
      <c r="CE154" s="62" t="s">
        <v>92</v>
      </c>
      <c r="CF154" s="62" t="s">
        <v>92</v>
      </c>
      <c r="CG154" s="62" t="s">
        <v>92</v>
      </c>
      <c r="CH154" s="62" t="s">
        <v>92</v>
      </c>
      <c r="CI154" s="62" t="s">
        <v>92</v>
      </c>
      <c r="CJ154" s="62" t="s">
        <v>92</v>
      </c>
      <c r="CK154" s="62" t="s">
        <v>92</v>
      </c>
      <c r="CL154" s="62" t="s">
        <v>92</v>
      </c>
      <c r="CM154" s="62" t="s">
        <v>92</v>
      </c>
      <c r="CN154" s="62" t="s">
        <v>92</v>
      </c>
      <c r="CO154" s="62" t="s">
        <v>92</v>
      </c>
      <c r="CP154" s="62" t="s">
        <v>92</v>
      </c>
      <c r="CQ154" s="62" t="s">
        <v>92</v>
      </c>
      <c r="CR154" s="62" t="s">
        <v>92</v>
      </c>
      <c r="CS154" s="62" t="s">
        <v>92</v>
      </c>
      <c r="CT154" s="62" t="s">
        <v>92</v>
      </c>
      <c r="CU154" s="62" t="s">
        <v>92</v>
      </c>
      <c r="CV154" s="62" t="s">
        <v>92</v>
      </c>
      <c r="CW154" s="62" t="s">
        <v>92</v>
      </c>
      <c r="CX154" s="62" t="s">
        <v>92</v>
      </c>
      <c r="CY154" s="62" t="s">
        <v>92</v>
      </c>
      <c r="CZ154" s="62" t="s">
        <v>92</v>
      </c>
      <c r="DA154" s="62" t="s">
        <v>92</v>
      </c>
      <c r="DB154" s="62" t="s">
        <v>92</v>
      </c>
      <c r="DC154" s="62" t="s">
        <v>92</v>
      </c>
      <c r="DD154" s="62" t="s">
        <v>92</v>
      </c>
      <c r="DE154" s="62" t="s">
        <v>92</v>
      </c>
      <c r="DF154" s="62" t="s">
        <v>92</v>
      </c>
      <c r="DG154" s="62" t="s">
        <v>92</v>
      </c>
      <c r="DH154" s="62" t="s">
        <v>92</v>
      </c>
      <c r="DI154" s="62" t="s">
        <v>92</v>
      </c>
    </row>
    <row r="155" spans="2:113" x14ac:dyDescent="0.2">
      <c r="B155" s="71" t="s">
        <v>458</v>
      </c>
      <c r="C155" s="72" t="s">
        <v>459</v>
      </c>
      <c r="D155" s="73" t="str">
        <f t="shared" si="22"/>
        <v xml:space="preserve">                                                                          </v>
      </c>
      <c r="E155" s="70">
        <v>0</v>
      </c>
      <c r="F155" s="70"/>
      <c r="G155" s="70"/>
      <c r="H155" s="70"/>
      <c r="I155" s="70">
        <v>0</v>
      </c>
      <c r="J155" s="70">
        <v>0</v>
      </c>
      <c r="K155" s="70">
        <v>0</v>
      </c>
      <c r="L155" s="70">
        <v>0</v>
      </c>
      <c r="M155" s="70">
        <v>0</v>
      </c>
      <c r="N155" s="70">
        <v>0</v>
      </c>
      <c r="O155" s="70">
        <v>0</v>
      </c>
      <c r="P155" s="70">
        <v>0</v>
      </c>
      <c r="Q155" s="70">
        <v>0</v>
      </c>
      <c r="R155" s="70">
        <v>0</v>
      </c>
      <c r="S155" s="70">
        <v>0</v>
      </c>
      <c r="T155" s="70">
        <v>0</v>
      </c>
      <c r="U155" s="70">
        <v>0</v>
      </c>
      <c r="V155" s="70">
        <v>0</v>
      </c>
      <c r="W155" s="70">
        <v>0</v>
      </c>
      <c r="X155" s="25">
        <f t="shared" si="18"/>
        <v>0</v>
      </c>
      <c r="Y155" s="240"/>
      <c r="AD155" s="74">
        <v>1500</v>
      </c>
      <c r="AE155" s="74">
        <v>1511</v>
      </c>
      <c r="AF155" s="70" t="e">
        <f>+SUMIFS(#REF!,#REF!,$AE155)</f>
        <v>#REF!</v>
      </c>
      <c r="AG155" s="70" t="e">
        <f t="shared" si="20"/>
        <v>#REF!</v>
      </c>
      <c r="AI155" s="70" t="e">
        <f>SUMIFS(#REF!,#REF!,$AE155)</f>
        <v>#REF!</v>
      </c>
      <c r="AJ155" s="70" t="e">
        <f t="shared" si="19"/>
        <v>#REF!</v>
      </c>
      <c r="AM155" s="62" t="s">
        <v>92</v>
      </c>
      <c r="AN155" s="62" t="s">
        <v>92</v>
      </c>
      <c r="AO155" s="62" t="s">
        <v>92</v>
      </c>
      <c r="AP155" s="62" t="s">
        <v>92</v>
      </c>
      <c r="AQ155" s="62" t="s">
        <v>92</v>
      </c>
      <c r="AR155" s="62" t="s">
        <v>92</v>
      </c>
      <c r="AS155" s="62" t="s">
        <v>92</v>
      </c>
      <c r="AT155" s="62" t="s">
        <v>92</v>
      </c>
      <c r="AU155" s="62" t="s">
        <v>92</v>
      </c>
      <c r="AV155" s="62" t="s">
        <v>92</v>
      </c>
      <c r="AW155" s="62" t="s">
        <v>92</v>
      </c>
      <c r="AX155" s="62" t="s">
        <v>92</v>
      </c>
      <c r="AY155" s="62" t="s">
        <v>92</v>
      </c>
      <c r="AZ155" s="62" t="s">
        <v>92</v>
      </c>
      <c r="BA155" s="62" t="s">
        <v>92</v>
      </c>
      <c r="BB155" s="62" t="s">
        <v>92</v>
      </c>
      <c r="BC155" s="62" t="s">
        <v>92</v>
      </c>
      <c r="BD155" s="62" t="s">
        <v>92</v>
      </c>
      <c r="BE155" s="62" t="s">
        <v>92</v>
      </c>
      <c r="BF155" s="62" t="s">
        <v>92</v>
      </c>
      <c r="BG155" s="62" t="s">
        <v>92</v>
      </c>
      <c r="BH155" s="62" t="s">
        <v>92</v>
      </c>
      <c r="BI155" s="62" t="s">
        <v>92</v>
      </c>
      <c r="BJ155" s="62" t="s">
        <v>92</v>
      </c>
      <c r="BK155" s="62" t="s">
        <v>92</v>
      </c>
      <c r="BL155" s="62" t="s">
        <v>92</v>
      </c>
      <c r="BM155" s="62" t="s">
        <v>92</v>
      </c>
      <c r="BN155" s="62" t="s">
        <v>92</v>
      </c>
      <c r="BO155" s="62" t="s">
        <v>92</v>
      </c>
      <c r="BP155" s="62" t="s">
        <v>92</v>
      </c>
      <c r="BQ155" s="62" t="s">
        <v>92</v>
      </c>
      <c r="BR155" s="62" t="s">
        <v>92</v>
      </c>
      <c r="BS155" s="62" t="s">
        <v>92</v>
      </c>
      <c r="BT155" s="62" t="s">
        <v>92</v>
      </c>
      <c r="BU155" s="62" t="s">
        <v>92</v>
      </c>
      <c r="BV155" s="62" t="s">
        <v>92</v>
      </c>
      <c r="BW155" s="62" t="s">
        <v>92</v>
      </c>
      <c r="BX155" s="62" t="s">
        <v>92</v>
      </c>
      <c r="BY155" s="62" t="s">
        <v>92</v>
      </c>
      <c r="BZ155" s="62" t="s">
        <v>92</v>
      </c>
      <c r="CA155" s="62" t="s">
        <v>92</v>
      </c>
      <c r="CB155" s="62" t="s">
        <v>92</v>
      </c>
      <c r="CC155" s="62" t="s">
        <v>92</v>
      </c>
      <c r="CD155" s="62" t="s">
        <v>92</v>
      </c>
      <c r="CE155" s="62" t="s">
        <v>92</v>
      </c>
      <c r="CF155" s="62" t="s">
        <v>92</v>
      </c>
      <c r="CG155" s="62" t="s">
        <v>92</v>
      </c>
      <c r="CH155" s="62" t="s">
        <v>92</v>
      </c>
      <c r="CI155" s="62" t="s">
        <v>92</v>
      </c>
      <c r="CJ155" s="62" t="s">
        <v>92</v>
      </c>
      <c r="CK155" s="62" t="s">
        <v>92</v>
      </c>
      <c r="CL155" s="62" t="s">
        <v>92</v>
      </c>
      <c r="CM155" s="62" t="s">
        <v>92</v>
      </c>
      <c r="CN155" s="62" t="s">
        <v>92</v>
      </c>
      <c r="CO155" s="62" t="s">
        <v>92</v>
      </c>
      <c r="CP155" s="62" t="s">
        <v>92</v>
      </c>
      <c r="CQ155" s="62" t="s">
        <v>92</v>
      </c>
      <c r="CR155" s="62" t="s">
        <v>92</v>
      </c>
      <c r="CS155" s="62" t="s">
        <v>92</v>
      </c>
      <c r="CT155" s="62" t="s">
        <v>92</v>
      </c>
      <c r="CU155" s="62" t="s">
        <v>92</v>
      </c>
      <c r="CV155" s="62" t="s">
        <v>92</v>
      </c>
      <c r="CW155" s="62" t="s">
        <v>92</v>
      </c>
      <c r="CX155" s="62" t="s">
        <v>92</v>
      </c>
      <c r="CY155" s="62" t="s">
        <v>92</v>
      </c>
      <c r="CZ155" s="62" t="s">
        <v>92</v>
      </c>
      <c r="DA155" s="62" t="s">
        <v>92</v>
      </c>
      <c r="DB155" s="62" t="s">
        <v>92</v>
      </c>
      <c r="DC155" s="62" t="s">
        <v>92</v>
      </c>
      <c r="DD155" s="62" t="s">
        <v>92</v>
      </c>
      <c r="DE155" s="62" t="s">
        <v>92</v>
      </c>
      <c r="DF155" s="62" t="s">
        <v>92</v>
      </c>
      <c r="DG155" s="62" t="s">
        <v>92</v>
      </c>
      <c r="DH155" s="62" t="s">
        <v>92</v>
      </c>
      <c r="DI155" s="62" t="s">
        <v>92</v>
      </c>
    </row>
    <row r="156" spans="2:113" x14ac:dyDescent="0.2">
      <c r="B156" s="71" t="s">
        <v>460</v>
      </c>
      <c r="C156" s="72" t="s">
        <v>158</v>
      </c>
      <c r="D156" s="73" t="str">
        <f t="shared" si="22"/>
        <v xml:space="preserve">8920001                                                                          </v>
      </c>
      <c r="E156" s="70">
        <v>222.33</v>
      </c>
      <c r="F156" s="70"/>
      <c r="G156" s="70"/>
      <c r="H156" s="70"/>
      <c r="I156" s="70">
        <v>0</v>
      </c>
      <c r="J156" s="70">
        <v>0</v>
      </c>
      <c r="K156" s="70">
        <v>0</v>
      </c>
      <c r="L156" s="70">
        <v>11444</v>
      </c>
      <c r="M156" s="70">
        <v>0</v>
      </c>
      <c r="N156" s="70">
        <v>0</v>
      </c>
      <c r="O156" s="70">
        <v>0</v>
      </c>
      <c r="P156" s="70">
        <v>0</v>
      </c>
      <c r="Q156" s="70">
        <v>0</v>
      </c>
      <c r="R156" s="70">
        <v>0</v>
      </c>
      <c r="S156" s="70">
        <v>0</v>
      </c>
      <c r="T156" s="70">
        <v>0</v>
      </c>
      <c r="U156" s="70">
        <v>0</v>
      </c>
      <c r="V156" s="70">
        <v>0</v>
      </c>
      <c r="W156" s="70">
        <v>0</v>
      </c>
      <c r="X156" s="25">
        <f t="shared" si="18"/>
        <v>11666.33</v>
      </c>
      <c r="Y156" s="240"/>
      <c r="AD156" s="74">
        <v>1500</v>
      </c>
      <c r="AE156" s="74">
        <v>1512</v>
      </c>
      <c r="AF156" s="70" t="e">
        <f>+SUMIFS(#REF!,#REF!,$AE156)</f>
        <v>#REF!</v>
      </c>
      <c r="AG156" s="70" t="e">
        <f t="shared" si="20"/>
        <v>#REF!</v>
      </c>
      <c r="AI156" s="70" t="e">
        <f>SUMIFS(#REF!,#REF!,$AE156)</f>
        <v>#REF!</v>
      </c>
      <c r="AJ156" s="70" t="e">
        <f t="shared" si="19"/>
        <v>#REF!</v>
      </c>
      <c r="AM156" s="62">
        <v>8920001</v>
      </c>
      <c r="AN156" s="62" t="s">
        <v>92</v>
      </c>
      <c r="AO156" s="62" t="s">
        <v>92</v>
      </c>
      <c r="AP156" s="62" t="s">
        <v>92</v>
      </c>
      <c r="AQ156" s="62" t="s">
        <v>92</v>
      </c>
      <c r="AR156" s="62" t="s">
        <v>92</v>
      </c>
      <c r="AS156" s="62" t="s">
        <v>92</v>
      </c>
      <c r="AT156" s="62" t="s">
        <v>92</v>
      </c>
      <c r="AU156" s="62" t="s">
        <v>92</v>
      </c>
      <c r="AV156" s="62" t="s">
        <v>92</v>
      </c>
      <c r="AW156" s="62" t="s">
        <v>92</v>
      </c>
      <c r="AX156" s="62" t="s">
        <v>92</v>
      </c>
      <c r="AY156" s="62" t="s">
        <v>92</v>
      </c>
      <c r="AZ156" s="62" t="s">
        <v>92</v>
      </c>
      <c r="BA156" s="62" t="s">
        <v>92</v>
      </c>
      <c r="BB156" s="62" t="s">
        <v>92</v>
      </c>
      <c r="BC156" s="62" t="s">
        <v>92</v>
      </c>
      <c r="BD156" s="62" t="s">
        <v>92</v>
      </c>
      <c r="BE156" s="62" t="s">
        <v>92</v>
      </c>
      <c r="BF156" s="62" t="s">
        <v>92</v>
      </c>
      <c r="BG156" s="62" t="s">
        <v>92</v>
      </c>
      <c r="BH156" s="62" t="s">
        <v>92</v>
      </c>
      <c r="BI156" s="62" t="s">
        <v>92</v>
      </c>
      <c r="BJ156" s="62" t="s">
        <v>92</v>
      </c>
      <c r="BK156" s="62" t="s">
        <v>92</v>
      </c>
      <c r="BL156" s="62" t="s">
        <v>92</v>
      </c>
      <c r="BM156" s="62" t="s">
        <v>92</v>
      </c>
      <c r="BN156" s="62" t="s">
        <v>92</v>
      </c>
      <c r="BO156" s="62" t="s">
        <v>92</v>
      </c>
      <c r="BP156" s="62" t="s">
        <v>92</v>
      </c>
      <c r="BQ156" s="62" t="s">
        <v>92</v>
      </c>
      <c r="BR156" s="62" t="s">
        <v>92</v>
      </c>
      <c r="BS156" s="62" t="s">
        <v>92</v>
      </c>
      <c r="BT156" s="62" t="s">
        <v>92</v>
      </c>
      <c r="BU156" s="62" t="s">
        <v>92</v>
      </c>
      <c r="BV156" s="62" t="s">
        <v>92</v>
      </c>
      <c r="BW156" s="62" t="s">
        <v>92</v>
      </c>
      <c r="BX156" s="62" t="s">
        <v>92</v>
      </c>
      <c r="BY156" s="62" t="s">
        <v>92</v>
      </c>
      <c r="BZ156" s="62" t="s">
        <v>92</v>
      </c>
      <c r="CA156" s="62" t="s">
        <v>92</v>
      </c>
      <c r="CB156" s="62" t="s">
        <v>92</v>
      </c>
      <c r="CC156" s="62" t="s">
        <v>92</v>
      </c>
      <c r="CD156" s="62" t="s">
        <v>92</v>
      </c>
      <c r="CE156" s="62" t="s">
        <v>92</v>
      </c>
      <c r="CF156" s="62" t="s">
        <v>92</v>
      </c>
      <c r="CG156" s="62" t="s">
        <v>92</v>
      </c>
      <c r="CH156" s="62" t="s">
        <v>92</v>
      </c>
      <c r="CI156" s="62" t="s">
        <v>92</v>
      </c>
      <c r="CJ156" s="62" t="s">
        <v>92</v>
      </c>
      <c r="CK156" s="62" t="s">
        <v>92</v>
      </c>
      <c r="CL156" s="62" t="s">
        <v>92</v>
      </c>
      <c r="CM156" s="62" t="s">
        <v>92</v>
      </c>
      <c r="CN156" s="62" t="s">
        <v>92</v>
      </c>
      <c r="CO156" s="62" t="s">
        <v>92</v>
      </c>
      <c r="CP156" s="62" t="s">
        <v>92</v>
      </c>
      <c r="CQ156" s="62" t="s">
        <v>92</v>
      </c>
      <c r="CR156" s="62" t="s">
        <v>92</v>
      </c>
      <c r="CS156" s="62" t="s">
        <v>92</v>
      </c>
      <c r="CT156" s="62" t="s">
        <v>92</v>
      </c>
      <c r="CU156" s="62" t="s">
        <v>92</v>
      </c>
      <c r="CV156" s="62" t="s">
        <v>92</v>
      </c>
      <c r="CW156" s="62" t="s">
        <v>92</v>
      </c>
      <c r="CX156" s="62" t="s">
        <v>92</v>
      </c>
      <c r="CY156" s="62" t="s">
        <v>92</v>
      </c>
      <c r="CZ156" s="62" t="s">
        <v>92</v>
      </c>
      <c r="DA156" s="62" t="s">
        <v>92</v>
      </c>
      <c r="DB156" s="62" t="s">
        <v>92</v>
      </c>
      <c r="DC156" s="62" t="s">
        <v>92</v>
      </c>
      <c r="DD156" s="62" t="s">
        <v>92</v>
      </c>
      <c r="DE156" s="62" t="s">
        <v>92</v>
      </c>
      <c r="DF156" s="62" t="s">
        <v>92</v>
      </c>
      <c r="DG156" s="62" t="s">
        <v>92</v>
      </c>
      <c r="DH156" s="62" t="s">
        <v>92</v>
      </c>
      <c r="DI156" s="62" t="s">
        <v>92</v>
      </c>
    </row>
    <row r="157" spans="2:113" x14ac:dyDescent="0.2">
      <c r="B157" s="71" t="s">
        <v>461</v>
      </c>
      <c r="C157" s="72" t="s">
        <v>462</v>
      </c>
      <c r="D157" s="73" t="str">
        <f t="shared" si="22"/>
        <v xml:space="preserve">                                                                          </v>
      </c>
      <c r="E157" s="70">
        <v>0</v>
      </c>
      <c r="F157" s="70"/>
      <c r="G157" s="70"/>
      <c r="H157" s="70"/>
      <c r="I157" s="70">
        <v>0</v>
      </c>
      <c r="J157" s="70">
        <v>0</v>
      </c>
      <c r="K157" s="70">
        <v>0</v>
      </c>
      <c r="L157" s="70">
        <v>0</v>
      </c>
      <c r="M157" s="70">
        <v>0</v>
      </c>
      <c r="N157" s="70">
        <v>0</v>
      </c>
      <c r="O157" s="70">
        <v>0</v>
      </c>
      <c r="P157" s="70">
        <v>0</v>
      </c>
      <c r="Q157" s="70">
        <v>0</v>
      </c>
      <c r="R157" s="70">
        <v>0</v>
      </c>
      <c r="S157" s="70">
        <v>0</v>
      </c>
      <c r="T157" s="70">
        <v>0</v>
      </c>
      <c r="U157" s="70">
        <v>0</v>
      </c>
      <c r="V157" s="70">
        <v>0</v>
      </c>
      <c r="W157" s="70">
        <v>0</v>
      </c>
      <c r="X157" s="25">
        <f t="shared" si="18"/>
        <v>0</v>
      </c>
      <c r="Y157" s="240"/>
      <c r="AD157" s="74">
        <v>1500</v>
      </c>
      <c r="AE157" s="74">
        <v>1513</v>
      </c>
      <c r="AF157" s="70" t="e">
        <f>+SUMIFS(#REF!,#REF!,$AE157)</f>
        <v>#REF!</v>
      </c>
      <c r="AG157" s="70" t="e">
        <f t="shared" si="20"/>
        <v>#REF!</v>
      </c>
      <c r="AI157" s="70" t="e">
        <f>SUMIFS(#REF!,#REF!,$AE157)</f>
        <v>#REF!</v>
      </c>
      <c r="AJ157" s="70" t="e">
        <f t="shared" si="19"/>
        <v>#REF!</v>
      </c>
      <c r="AM157" s="62" t="s">
        <v>92</v>
      </c>
      <c r="AN157" s="62" t="s">
        <v>92</v>
      </c>
      <c r="AO157" s="62" t="s">
        <v>92</v>
      </c>
      <c r="AP157" s="62" t="s">
        <v>92</v>
      </c>
      <c r="AQ157" s="62" t="s">
        <v>92</v>
      </c>
      <c r="AR157" s="62" t="s">
        <v>92</v>
      </c>
      <c r="AS157" s="62" t="s">
        <v>92</v>
      </c>
      <c r="AT157" s="62" t="s">
        <v>92</v>
      </c>
      <c r="AU157" s="62" t="s">
        <v>92</v>
      </c>
      <c r="AV157" s="62" t="s">
        <v>92</v>
      </c>
      <c r="AW157" s="62" t="s">
        <v>92</v>
      </c>
      <c r="AX157" s="62" t="s">
        <v>92</v>
      </c>
      <c r="AY157" s="62" t="s">
        <v>92</v>
      </c>
      <c r="AZ157" s="62" t="s">
        <v>92</v>
      </c>
      <c r="BA157" s="62" t="s">
        <v>92</v>
      </c>
      <c r="BB157" s="62" t="s">
        <v>92</v>
      </c>
      <c r="BC157" s="62" t="s">
        <v>92</v>
      </c>
      <c r="BD157" s="62" t="s">
        <v>92</v>
      </c>
      <c r="BE157" s="62" t="s">
        <v>92</v>
      </c>
      <c r="BF157" s="62" t="s">
        <v>92</v>
      </c>
      <c r="BG157" s="62" t="s">
        <v>92</v>
      </c>
      <c r="BH157" s="62" t="s">
        <v>92</v>
      </c>
      <c r="BI157" s="62" t="s">
        <v>92</v>
      </c>
      <c r="BJ157" s="62" t="s">
        <v>92</v>
      </c>
      <c r="BK157" s="62" t="s">
        <v>92</v>
      </c>
      <c r="BL157" s="62" t="s">
        <v>92</v>
      </c>
      <c r="BM157" s="62" t="s">
        <v>92</v>
      </c>
      <c r="BN157" s="62" t="s">
        <v>92</v>
      </c>
      <c r="BO157" s="62" t="s">
        <v>92</v>
      </c>
      <c r="BP157" s="62" t="s">
        <v>92</v>
      </c>
      <c r="BQ157" s="62" t="s">
        <v>92</v>
      </c>
      <c r="BR157" s="62" t="s">
        <v>92</v>
      </c>
      <c r="BS157" s="62" t="s">
        <v>92</v>
      </c>
      <c r="BT157" s="62" t="s">
        <v>92</v>
      </c>
      <c r="BU157" s="62" t="s">
        <v>92</v>
      </c>
      <c r="BV157" s="62" t="s">
        <v>92</v>
      </c>
      <c r="BW157" s="62" t="s">
        <v>92</v>
      </c>
      <c r="BX157" s="62" t="s">
        <v>92</v>
      </c>
      <c r="BY157" s="62" t="s">
        <v>92</v>
      </c>
      <c r="BZ157" s="62" t="s">
        <v>92</v>
      </c>
      <c r="CA157" s="62" t="s">
        <v>92</v>
      </c>
      <c r="CB157" s="62" t="s">
        <v>92</v>
      </c>
      <c r="CC157" s="62" t="s">
        <v>92</v>
      </c>
      <c r="CD157" s="62" t="s">
        <v>92</v>
      </c>
      <c r="CE157" s="62" t="s">
        <v>92</v>
      </c>
      <c r="CF157" s="62" t="s">
        <v>92</v>
      </c>
      <c r="CG157" s="62" t="s">
        <v>92</v>
      </c>
      <c r="CH157" s="62" t="s">
        <v>92</v>
      </c>
      <c r="CI157" s="62" t="s">
        <v>92</v>
      </c>
      <c r="CJ157" s="62" t="s">
        <v>92</v>
      </c>
      <c r="CK157" s="62" t="s">
        <v>92</v>
      </c>
      <c r="CL157" s="62" t="s">
        <v>92</v>
      </c>
      <c r="CM157" s="62" t="s">
        <v>92</v>
      </c>
      <c r="CN157" s="62" t="s">
        <v>92</v>
      </c>
      <c r="CO157" s="62" t="s">
        <v>92</v>
      </c>
      <c r="CP157" s="62" t="s">
        <v>92</v>
      </c>
      <c r="CQ157" s="62" t="s">
        <v>92</v>
      </c>
      <c r="CR157" s="62" t="s">
        <v>92</v>
      </c>
      <c r="CS157" s="62" t="s">
        <v>92</v>
      </c>
      <c r="CT157" s="62" t="s">
        <v>92</v>
      </c>
      <c r="CU157" s="62" t="s">
        <v>92</v>
      </c>
      <c r="CV157" s="62" t="s">
        <v>92</v>
      </c>
      <c r="CW157" s="62" t="s">
        <v>92</v>
      </c>
      <c r="CX157" s="62" t="s">
        <v>92</v>
      </c>
      <c r="CY157" s="62" t="s">
        <v>92</v>
      </c>
      <c r="CZ157" s="62" t="s">
        <v>92</v>
      </c>
      <c r="DA157" s="62" t="s">
        <v>92</v>
      </c>
      <c r="DB157" s="62" t="s">
        <v>92</v>
      </c>
      <c r="DC157" s="62" t="s">
        <v>92</v>
      </c>
      <c r="DD157" s="62" t="s">
        <v>92</v>
      </c>
      <c r="DE157" s="62" t="s">
        <v>92</v>
      </c>
      <c r="DF157" s="62" t="s">
        <v>92</v>
      </c>
      <c r="DG157" s="62" t="s">
        <v>92</v>
      </c>
      <c r="DH157" s="62" t="s">
        <v>92</v>
      </c>
      <c r="DI157" s="62" t="s">
        <v>92</v>
      </c>
    </row>
    <row r="158" spans="2:113" x14ac:dyDescent="0.2">
      <c r="B158" s="71" t="s">
        <v>463</v>
      </c>
      <c r="C158" s="72" t="s">
        <v>464</v>
      </c>
      <c r="D158" s="73" t="str">
        <f t="shared" si="22"/>
        <v xml:space="preserve">                                                                          </v>
      </c>
      <c r="E158" s="70">
        <v>0</v>
      </c>
      <c r="F158" s="70"/>
      <c r="G158" s="70"/>
      <c r="H158" s="70"/>
      <c r="I158" s="70">
        <v>0</v>
      </c>
      <c r="J158" s="70">
        <v>0</v>
      </c>
      <c r="K158" s="70">
        <v>0</v>
      </c>
      <c r="L158" s="70">
        <v>0</v>
      </c>
      <c r="M158" s="70">
        <v>0</v>
      </c>
      <c r="N158" s="70">
        <v>0</v>
      </c>
      <c r="O158" s="70">
        <v>0</v>
      </c>
      <c r="P158" s="70">
        <v>0</v>
      </c>
      <c r="Q158" s="70">
        <v>0</v>
      </c>
      <c r="R158" s="70">
        <v>0</v>
      </c>
      <c r="S158" s="70">
        <v>0</v>
      </c>
      <c r="T158" s="70">
        <v>0</v>
      </c>
      <c r="U158" s="70">
        <v>0</v>
      </c>
      <c r="V158" s="70">
        <v>0</v>
      </c>
      <c r="W158" s="70">
        <v>0</v>
      </c>
      <c r="X158" s="25">
        <f t="shared" si="18"/>
        <v>0</v>
      </c>
      <c r="Y158" s="240"/>
      <c r="AD158" s="74">
        <v>1500</v>
      </c>
      <c r="AE158" s="74">
        <v>1514</v>
      </c>
      <c r="AF158" s="70" t="e">
        <f>+SUMIFS(#REF!,#REF!,$AE158)</f>
        <v>#REF!</v>
      </c>
      <c r="AG158" s="70" t="e">
        <f t="shared" si="20"/>
        <v>#REF!</v>
      </c>
      <c r="AI158" s="70" t="e">
        <f>SUMIFS(#REF!,#REF!,$AE158)</f>
        <v>#REF!</v>
      </c>
      <c r="AJ158" s="70" t="e">
        <f t="shared" si="19"/>
        <v>#REF!</v>
      </c>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row>
    <row r="159" spans="2:113" x14ac:dyDescent="0.2">
      <c r="B159" s="71" t="s">
        <v>465</v>
      </c>
      <c r="C159" s="72" t="s">
        <v>466</v>
      </c>
      <c r="D159" s="73" t="str">
        <f t="shared" si="22"/>
        <v xml:space="preserve">8712004 8712007 8712008 8712009 8713203 8713299                                                                     </v>
      </c>
      <c r="E159" s="70">
        <v>34216.410000000003</v>
      </c>
      <c r="F159" s="70"/>
      <c r="G159" s="70"/>
      <c r="H159" s="70"/>
      <c r="I159" s="70">
        <v>0</v>
      </c>
      <c r="J159" s="70">
        <v>0</v>
      </c>
      <c r="K159" s="70">
        <v>0</v>
      </c>
      <c r="L159" s="70">
        <v>0</v>
      </c>
      <c r="M159" s="70">
        <v>0</v>
      </c>
      <c r="N159" s="70">
        <v>0</v>
      </c>
      <c r="O159" s="70">
        <v>0</v>
      </c>
      <c r="P159" s="70">
        <v>0</v>
      </c>
      <c r="Q159" s="70">
        <v>0</v>
      </c>
      <c r="R159" s="70">
        <v>0</v>
      </c>
      <c r="S159" s="70">
        <v>0</v>
      </c>
      <c r="T159" s="70">
        <v>0</v>
      </c>
      <c r="U159" s="70">
        <v>0</v>
      </c>
      <c r="V159" s="70">
        <v>0</v>
      </c>
      <c r="W159" s="70">
        <v>0</v>
      </c>
      <c r="X159" s="25">
        <f t="shared" si="18"/>
        <v>34216.410000000003</v>
      </c>
      <c r="Y159" s="240"/>
      <c r="AD159" s="74">
        <v>1500</v>
      </c>
      <c r="AE159" s="74">
        <v>1515</v>
      </c>
      <c r="AF159" s="70" t="e">
        <f>+SUMIFS(#REF!,#REF!,$AE159)</f>
        <v>#REF!</v>
      </c>
      <c r="AG159" s="70" t="e">
        <f t="shared" si="20"/>
        <v>#REF!</v>
      </c>
      <c r="AI159" s="70" t="e">
        <f>SUMIFS(#REF!,#REF!,$AE159)</f>
        <v>#REF!</v>
      </c>
      <c r="AJ159" s="70" t="e">
        <f t="shared" si="19"/>
        <v>#REF!</v>
      </c>
      <c r="AM159" s="62">
        <v>8712004</v>
      </c>
      <c r="AN159" s="62">
        <v>8712007</v>
      </c>
      <c r="AO159" s="62">
        <v>8712008</v>
      </c>
      <c r="AP159" s="62">
        <v>8712009</v>
      </c>
      <c r="AQ159" s="62">
        <v>8713203</v>
      </c>
      <c r="AR159" s="62">
        <v>8713299</v>
      </c>
      <c r="AS159" s="62" t="s">
        <v>92</v>
      </c>
      <c r="AT159" s="62" t="s">
        <v>92</v>
      </c>
      <c r="AU159" s="62" t="s">
        <v>92</v>
      </c>
      <c r="AV159" s="62" t="s">
        <v>92</v>
      </c>
      <c r="AW159" s="62" t="s">
        <v>92</v>
      </c>
      <c r="AX159" s="62" t="s">
        <v>92</v>
      </c>
      <c r="AY159" s="62" t="s">
        <v>92</v>
      </c>
      <c r="AZ159" s="62" t="s">
        <v>92</v>
      </c>
      <c r="BA159" s="62" t="s">
        <v>92</v>
      </c>
      <c r="BB159" s="62" t="s">
        <v>92</v>
      </c>
      <c r="BC159" s="62" t="s">
        <v>92</v>
      </c>
      <c r="BD159" s="62" t="s">
        <v>92</v>
      </c>
      <c r="BE159" s="62" t="s">
        <v>92</v>
      </c>
      <c r="BF159" s="62" t="s">
        <v>92</v>
      </c>
      <c r="BG159" s="62" t="s">
        <v>92</v>
      </c>
      <c r="BH159" s="62" t="s">
        <v>92</v>
      </c>
      <c r="BI159" s="62" t="s">
        <v>92</v>
      </c>
      <c r="BJ159" s="62" t="s">
        <v>92</v>
      </c>
      <c r="BK159" s="62" t="s">
        <v>92</v>
      </c>
      <c r="BL159" s="62" t="s">
        <v>92</v>
      </c>
      <c r="BM159" s="62" t="s">
        <v>92</v>
      </c>
      <c r="BN159" s="62" t="s">
        <v>92</v>
      </c>
      <c r="BO159" s="62" t="s">
        <v>92</v>
      </c>
      <c r="BP159" s="62" t="s">
        <v>92</v>
      </c>
      <c r="BQ159" s="62" t="s">
        <v>92</v>
      </c>
      <c r="BR159" s="62" t="s">
        <v>92</v>
      </c>
      <c r="BS159" s="62" t="s">
        <v>92</v>
      </c>
      <c r="BT159" s="62" t="s">
        <v>92</v>
      </c>
      <c r="BU159" s="62" t="s">
        <v>92</v>
      </c>
      <c r="BV159" s="62" t="s">
        <v>92</v>
      </c>
      <c r="BW159" s="62" t="s">
        <v>92</v>
      </c>
      <c r="BX159" s="62" t="s">
        <v>92</v>
      </c>
      <c r="BY159" s="62" t="s">
        <v>92</v>
      </c>
      <c r="BZ159" s="62" t="s">
        <v>92</v>
      </c>
      <c r="CA159" s="62" t="s">
        <v>92</v>
      </c>
      <c r="CB159" s="62" t="s">
        <v>92</v>
      </c>
      <c r="CC159" s="62" t="s">
        <v>92</v>
      </c>
      <c r="CD159" s="62" t="s">
        <v>92</v>
      </c>
      <c r="CE159" s="62" t="s">
        <v>92</v>
      </c>
      <c r="CF159" s="62" t="s">
        <v>92</v>
      </c>
      <c r="CG159" s="62" t="s">
        <v>92</v>
      </c>
      <c r="CH159" s="62" t="s">
        <v>92</v>
      </c>
      <c r="CI159" s="62" t="s">
        <v>92</v>
      </c>
      <c r="CJ159" s="62" t="s">
        <v>92</v>
      </c>
      <c r="CK159" s="62" t="s">
        <v>92</v>
      </c>
      <c r="CL159" s="62" t="s">
        <v>92</v>
      </c>
      <c r="CM159" s="62" t="s">
        <v>92</v>
      </c>
      <c r="CN159" s="62" t="s">
        <v>92</v>
      </c>
      <c r="CO159" s="62" t="s">
        <v>92</v>
      </c>
      <c r="CP159" s="62" t="s">
        <v>92</v>
      </c>
      <c r="CQ159" s="62" t="s">
        <v>92</v>
      </c>
      <c r="CR159" s="62" t="s">
        <v>92</v>
      </c>
      <c r="CS159" s="62" t="s">
        <v>92</v>
      </c>
      <c r="CT159" s="62" t="s">
        <v>92</v>
      </c>
      <c r="CU159" s="62" t="s">
        <v>92</v>
      </c>
      <c r="CV159" s="62" t="s">
        <v>92</v>
      </c>
      <c r="CW159" s="62" t="s">
        <v>92</v>
      </c>
      <c r="CX159" s="62" t="s">
        <v>92</v>
      </c>
      <c r="CY159" s="62" t="s">
        <v>92</v>
      </c>
      <c r="CZ159" s="62" t="s">
        <v>92</v>
      </c>
      <c r="DA159" s="62" t="s">
        <v>92</v>
      </c>
      <c r="DB159" s="62" t="s">
        <v>92</v>
      </c>
      <c r="DC159" s="62" t="s">
        <v>92</v>
      </c>
      <c r="DD159" s="62" t="s">
        <v>92</v>
      </c>
      <c r="DE159" s="62" t="s">
        <v>92</v>
      </c>
      <c r="DF159" s="62" t="s">
        <v>92</v>
      </c>
      <c r="DG159" s="62" t="s">
        <v>92</v>
      </c>
      <c r="DH159" s="62" t="s">
        <v>92</v>
      </c>
      <c r="DI159" s="62" t="s">
        <v>92</v>
      </c>
    </row>
    <row r="160" spans="2:113" x14ac:dyDescent="0.2">
      <c r="B160" s="71" t="s">
        <v>467</v>
      </c>
      <c r="C160" s="72" t="s">
        <v>468</v>
      </c>
      <c r="D160" s="73" t="str">
        <f t="shared" si="22"/>
        <v xml:space="preserve">8713104 8713105 8713212                                                                        </v>
      </c>
      <c r="E160" s="70">
        <v>1000.98</v>
      </c>
      <c r="F160" s="70"/>
      <c r="G160" s="70"/>
      <c r="H160" s="70"/>
      <c r="I160" s="70">
        <v>0</v>
      </c>
      <c r="J160" s="70">
        <v>0</v>
      </c>
      <c r="K160" s="70">
        <v>3500.39</v>
      </c>
      <c r="L160" s="70">
        <v>0</v>
      </c>
      <c r="M160" s="70">
        <v>0</v>
      </c>
      <c r="N160" s="70">
        <v>0</v>
      </c>
      <c r="O160" s="70">
        <v>0</v>
      </c>
      <c r="P160" s="70">
        <v>0</v>
      </c>
      <c r="Q160" s="70">
        <v>0</v>
      </c>
      <c r="R160" s="70">
        <v>0</v>
      </c>
      <c r="S160" s="70">
        <v>0</v>
      </c>
      <c r="T160" s="70">
        <v>0</v>
      </c>
      <c r="U160" s="70">
        <v>0</v>
      </c>
      <c r="V160" s="70">
        <v>0</v>
      </c>
      <c r="W160" s="70">
        <v>0</v>
      </c>
      <c r="X160" s="25">
        <f t="shared" si="18"/>
        <v>4501.37</v>
      </c>
      <c r="Y160" s="241"/>
      <c r="AD160" s="74">
        <v>1500</v>
      </c>
      <c r="AE160" s="74">
        <v>1516</v>
      </c>
      <c r="AF160" s="70" t="e">
        <f>+SUMIFS(#REF!,#REF!,$AE160)</f>
        <v>#REF!</v>
      </c>
      <c r="AG160" s="70" t="e">
        <f t="shared" si="20"/>
        <v>#REF!</v>
      </c>
      <c r="AI160" s="70" t="e">
        <f>SUMIFS(#REF!,#REF!,$AE160)</f>
        <v>#REF!</v>
      </c>
      <c r="AJ160" s="70" t="e">
        <f t="shared" si="19"/>
        <v>#REF!</v>
      </c>
      <c r="AM160" s="62">
        <v>8713104</v>
      </c>
      <c r="AN160" s="62">
        <v>8713105</v>
      </c>
      <c r="AO160" s="62">
        <v>8713212</v>
      </c>
      <c r="AP160" s="62" t="s">
        <v>92</v>
      </c>
      <c r="AQ160" s="62" t="s">
        <v>92</v>
      </c>
      <c r="AR160" s="62" t="s">
        <v>92</v>
      </c>
      <c r="AS160" s="62" t="s">
        <v>92</v>
      </c>
      <c r="AT160" s="62" t="s">
        <v>92</v>
      </c>
      <c r="AU160" s="62" t="s">
        <v>92</v>
      </c>
      <c r="AV160" s="62" t="s">
        <v>92</v>
      </c>
      <c r="AW160" s="62" t="s">
        <v>92</v>
      </c>
      <c r="AX160" s="62" t="s">
        <v>92</v>
      </c>
      <c r="AY160" s="62" t="s">
        <v>92</v>
      </c>
      <c r="AZ160" s="62" t="s">
        <v>92</v>
      </c>
      <c r="BA160" s="62" t="s">
        <v>92</v>
      </c>
      <c r="BB160" s="62" t="s">
        <v>92</v>
      </c>
      <c r="BC160" s="62" t="s">
        <v>92</v>
      </c>
      <c r="BD160" s="62" t="s">
        <v>92</v>
      </c>
      <c r="BE160" s="62" t="s">
        <v>92</v>
      </c>
      <c r="BF160" s="62" t="s">
        <v>92</v>
      </c>
      <c r="BG160" s="62" t="s">
        <v>92</v>
      </c>
      <c r="BH160" s="62" t="s">
        <v>92</v>
      </c>
      <c r="BI160" s="62" t="s">
        <v>92</v>
      </c>
      <c r="BJ160" s="62" t="s">
        <v>92</v>
      </c>
      <c r="BK160" s="62" t="s">
        <v>92</v>
      </c>
      <c r="BL160" s="62" t="s">
        <v>92</v>
      </c>
      <c r="BM160" s="62" t="s">
        <v>92</v>
      </c>
      <c r="BN160" s="62" t="s">
        <v>92</v>
      </c>
      <c r="BO160" s="62" t="s">
        <v>92</v>
      </c>
      <c r="BP160" s="62" t="s">
        <v>92</v>
      </c>
      <c r="BQ160" s="62" t="s">
        <v>92</v>
      </c>
      <c r="BR160" s="62" t="s">
        <v>92</v>
      </c>
      <c r="BS160" s="62" t="s">
        <v>92</v>
      </c>
      <c r="BT160" s="62" t="s">
        <v>92</v>
      </c>
      <c r="BU160" s="62" t="s">
        <v>92</v>
      </c>
      <c r="BV160" s="62" t="s">
        <v>92</v>
      </c>
      <c r="BW160" s="62" t="s">
        <v>92</v>
      </c>
      <c r="BX160" s="62" t="s">
        <v>92</v>
      </c>
      <c r="BY160" s="62" t="s">
        <v>92</v>
      </c>
      <c r="BZ160" s="62" t="s">
        <v>92</v>
      </c>
      <c r="CA160" s="62" t="s">
        <v>92</v>
      </c>
      <c r="CB160" s="62" t="s">
        <v>92</v>
      </c>
      <c r="CC160" s="62" t="s">
        <v>92</v>
      </c>
      <c r="CD160" s="62" t="s">
        <v>92</v>
      </c>
      <c r="CE160" s="62" t="s">
        <v>92</v>
      </c>
      <c r="CF160" s="62" t="s">
        <v>92</v>
      </c>
      <c r="CG160" s="62" t="s">
        <v>92</v>
      </c>
      <c r="CH160" s="62" t="s">
        <v>92</v>
      </c>
      <c r="CI160" s="62" t="s">
        <v>92</v>
      </c>
      <c r="CJ160" s="62" t="s">
        <v>92</v>
      </c>
      <c r="CK160" s="62" t="s">
        <v>92</v>
      </c>
      <c r="CL160" s="62" t="s">
        <v>92</v>
      </c>
      <c r="CM160" s="62" t="s">
        <v>92</v>
      </c>
      <c r="CN160" s="62" t="s">
        <v>92</v>
      </c>
      <c r="CO160" s="62" t="s">
        <v>92</v>
      </c>
      <c r="CP160" s="62" t="s">
        <v>92</v>
      </c>
      <c r="CQ160" s="62" t="s">
        <v>92</v>
      </c>
      <c r="CR160" s="62" t="s">
        <v>92</v>
      </c>
      <c r="CS160" s="62" t="s">
        <v>92</v>
      </c>
      <c r="CT160" s="62" t="s">
        <v>92</v>
      </c>
      <c r="CU160" s="62" t="s">
        <v>92</v>
      </c>
      <c r="CV160" s="62" t="s">
        <v>92</v>
      </c>
      <c r="CW160" s="62" t="s">
        <v>92</v>
      </c>
      <c r="CX160" s="62" t="s">
        <v>92</v>
      </c>
      <c r="CY160" s="62" t="s">
        <v>92</v>
      </c>
      <c r="CZ160" s="62" t="s">
        <v>92</v>
      </c>
      <c r="DA160" s="62" t="s">
        <v>92</v>
      </c>
      <c r="DB160" s="62" t="s">
        <v>92</v>
      </c>
      <c r="DC160" s="62" t="s">
        <v>92</v>
      </c>
      <c r="DD160" s="62" t="s">
        <v>92</v>
      </c>
      <c r="DE160" s="62" t="s">
        <v>92</v>
      </c>
      <c r="DF160" s="62" t="s">
        <v>92</v>
      </c>
      <c r="DG160" s="62" t="s">
        <v>92</v>
      </c>
      <c r="DH160" s="62" t="s">
        <v>92</v>
      </c>
      <c r="DI160" s="62" t="s">
        <v>92</v>
      </c>
    </row>
    <row r="161" spans="2:36" x14ac:dyDescent="0.2">
      <c r="B161" s="84"/>
      <c r="C161" s="85" t="s">
        <v>201</v>
      </c>
      <c r="D161" s="65" t="s">
        <v>78</v>
      </c>
      <c r="E161" s="67">
        <f t="shared" ref="E161:O161" si="23">+SUM(E8:E160)</f>
        <v>3863994.839999998</v>
      </c>
      <c r="F161" s="67">
        <f t="shared" si="23"/>
        <v>-256473.82</v>
      </c>
      <c r="G161" s="67">
        <f t="shared" si="23"/>
        <v>245178.26178349549</v>
      </c>
      <c r="H161" s="67">
        <f t="shared" si="23"/>
        <v>0</v>
      </c>
      <c r="I161" s="67">
        <f t="shared" si="23"/>
        <v>1.1368683772161603E-13</v>
      </c>
      <c r="J161" s="67">
        <f t="shared" si="23"/>
        <v>0</v>
      </c>
      <c r="K161" s="67">
        <f t="shared" si="23"/>
        <v>-2213.5000000000014</v>
      </c>
      <c r="L161" s="67">
        <f t="shared" si="23"/>
        <v>0</v>
      </c>
      <c r="M161" s="67">
        <f t="shared" si="23"/>
        <v>0</v>
      </c>
      <c r="N161" s="67">
        <f t="shared" si="23"/>
        <v>0</v>
      </c>
      <c r="O161" s="67">
        <f t="shared" si="23"/>
        <v>0</v>
      </c>
      <c r="P161" s="67">
        <f t="shared" ref="P161:W161" si="24">+SUM(P8:P160)</f>
        <v>0</v>
      </c>
      <c r="Q161" s="67">
        <f t="shared" si="24"/>
        <v>0</v>
      </c>
      <c r="R161" s="67">
        <f t="shared" si="24"/>
        <v>0</v>
      </c>
      <c r="S161" s="67">
        <f t="shared" si="24"/>
        <v>0</v>
      </c>
      <c r="T161" s="67">
        <f t="shared" si="24"/>
        <v>0</v>
      </c>
      <c r="U161" s="67">
        <f t="shared" si="24"/>
        <v>0</v>
      </c>
      <c r="V161" s="67">
        <f t="shared" si="24"/>
        <v>0</v>
      </c>
      <c r="W161" s="67">
        <f t="shared" si="24"/>
        <v>0</v>
      </c>
      <c r="X161" s="67">
        <f>+SUM(X8:X160)</f>
        <v>3850485.7817834942</v>
      </c>
      <c r="Y161" s="20" t="s">
        <v>78</v>
      </c>
      <c r="AD161" s="86"/>
      <c r="AE161" s="86"/>
      <c r="AF161" s="25" t="e">
        <f>+SUM(AF8:AF160)</f>
        <v>#REF!</v>
      </c>
      <c r="AG161" s="70" t="e">
        <f t="shared" si="20"/>
        <v>#REF!</v>
      </c>
      <c r="AI161" s="25" t="e">
        <f>+SUM(AI8:AI160)</f>
        <v>#REF!</v>
      </c>
      <c r="AJ161" s="25" t="e">
        <f>+SUM(AJ8:AJ160)</f>
        <v>#REF!</v>
      </c>
    </row>
    <row r="163" spans="2:36" x14ac:dyDescent="0.2">
      <c r="D163" s="43" t="s">
        <v>64</v>
      </c>
      <c r="E163" s="45">
        <v>3863994.8399999989</v>
      </c>
      <c r="F163" s="45">
        <v>-256473.82</v>
      </c>
      <c r="X163" s="45" t="e">
        <f>+#REF!</f>
        <v>#REF!</v>
      </c>
      <c r="Y163" s="15" t="s">
        <v>469</v>
      </c>
    </row>
    <row r="164" spans="2:36" x14ac:dyDescent="0.2">
      <c r="Y164" s="15"/>
    </row>
    <row r="165" spans="2:36" x14ac:dyDescent="0.2">
      <c r="D165" s="43" t="s">
        <v>49</v>
      </c>
      <c r="E165" s="45">
        <f>+E163-E161</f>
        <v>0</v>
      </c>
      <c r="F165" s="45">
        <f>+F163-F161</f>
        <v>0</v>
      </c>
      <c r="X165" s="45" t="e">
        <f>+X163-X161</f>
        <v>#REF!</v>
      </c>
      <c r="Y165" s="15" t="s">
        <v>49</v>
      </c>
    </row>
    <row r="167" spans="2:36" x14ac:dyDescent="0.2">
      <c r="B167" s="87" t="s">
        <v>202</v>
      </c>
      <c r="C167" s="48" t="s">
        <v>203</v>
      </c>
      <c r="D167" s="88"/>
      <c r="E167" s="49"/>
      <c r="F167" s="49"/>
      <c r="G167" s="49"/>
      <c r="H167" s="49"/>
      <c r="I167" s="49"/>
      <c r="J167" s="49"/>
      <c r="K167" s="49"/>
      <c r="L167" s="49"/>
      <c r="M167" s="49"/>
      <c r="N167" s="49"/>
      <c r="O167" s="49"/>
      <c r="P167" s="49"/>
      <c r="Q167" s="49"/>
      <c r="R167" s="49"/>
      <c r="S167" s="49"/>
      <c r="T167" s="49"/>
      <c r="U167" s="49"/>
      <c r="V167" s="49"/>
      <c r="W167" s="49"/>
      <c r="X167" s="49"/>
      <c r="Y167" s="51"/>
    </row>
    <row r="168" spans="2:36" x14ac:dyDescent="0.2">
      <c r="B168" s="52" t="s">
        <v>180</v>
      </c>
      <c r="C168" s="14" t="s">
        <v>470</v>
      </c>
      <c r="Y168" s="53"/>
    </row>
    <row r="169" spans="2:36" x14ac:dyDescent="0.2">
      <c r="B169" s="52" t="s">
        <v>181</v>
      </c>
      <c r="C169" s="14" t="s">
        <v>471</v>
      </c>
      <c r="Y169" s="53"/>
    </row>
    <row r="170" spans="2:36" x14ac:dyDescent="0.2">
      <c r="B170" s="52" t="s">
        <v>182</v>
      </c>
      <c r="C170" s="14" t="s">
        <v>472</v>
      </c>
      <c r="Y170" s="53"/>
    </row>
    <row r="171" spans="2:36" x14ac:dyDescent="0.2">
      <c r="B171" s="52"/>
      <c r="C171" s="14" t="s">
        <v>473</v>
      </c>
      <c r="Y171" s="53"/>
    </row>
    <row r="172" spans="2:36" x14ac:dyDescent="0.2">
      <c r="B172" s="52" t="s">
        <v>183</v>
      </c>
      <c r="C172" s="14" t="s">
        <v>474</v>
      </c>
      <c r="Y172" s="53"/>
    </row>
    <row r="173" spans="2:36" x14ac:dyDescent="0.2">
      <c r="B173" s="52" t="s">
        <v>184</v>
      </c>
      <c r="C173" s="14" t="s">
        <v>475</v>
      </c>
      <c r="Y173" s="53"/>
    </row>
    <row r="174" spans="2:36" x14ac:dyDescent="0.2">
      <c r="B174" s="52"/>
      <c r="C174" s="89" t="s">
        <v>476</v>
      </c>
      <c r="Y174" s="53"/>
    </row>
    <row r="175" spans="2:36" x14ac:dyDescent="0.2">
      <c r="B175" s="52"/>
      <c r="C175" s="89" t="s">
        <v>477</v>
      </c>
      <c r="Y175" s="53"/>
    </row>
    <row r="176" spans="2:36" x14ac:dyDescent="0.2">
      <c r="B176" s="52"/>
      <c r="C176" s="14" t="s">
        <v>478</v>
      </c>
      <c r="Y176" s="53"/>
    </row>
    <row r="177" spans="2:25" x14ac:dyDescent="0.2">
      <c r="B177" s="52"/>
      <c r="C177" s="14" t="s">
        <v>479</v>
      </c>
      <c r="Y177" s="53"/>
    </row>
    <row r="178" spans="2:25" x14ac:dyDescent="0.2">
      <c r="B178" s="52"/>
      <c r="C178" s="14" t="s">
        <v>480</v>
      </c>
      <c r="Y178" s="53"/>
    </row>
    <row r="179" spans="2:25" x14ac:dyDescent="0.2">
      <c r="B179" s="52" t="s">
        <v>185</v>
      </c>
      <c r="C179" s="14" t="s">
        <v>481</v>
      </c>
      <c r="Y179" s="53"/>
    </row>
    <row r="180" spans="2:25" x14ac:dyDescent="0.2">
      <c r="B180" s="52" t="s">
        <v>186</v>
      </c>
      <c r="C180" s="14" t="s">
        <v>482</v>
      </c>
      <c r="Y180" s="53"/>
    </row>
    <row r="181" spans="2:25" x14ac:dyDescent="0.2">
      <c r="B181" s="52" t="s">
        <v>187</v>
      </c>
      <c r="C181" s="14" t="s">
        <v>483</v>
      </c>
      <c r="Y181" s="53"/>
    </row>
    <row r="182" spans="2:25" x14ac:dyDescent="0.2">
      <c r="B182" s="54" t="s">
        <v>189</v>
      </c>
      <c r="C182" s="55" t="s">
        <v>484</v>
      </c>
      <c r="D182" s="90"/>
      <c r="E182" s="55"/>
      <c r="F182" s="55"/>
      <c r="G182" s="55"/>
      <c r="H182" s="55"/>
      <c r="I182" s="55"/>
      <c r="J182" s="55"/>
      <c r="K182" s="55"/>
      <c r="L182" s="55"/>
      <c r="M182" s="55"/>
      <c r="N182" s="55"/>
      <c r="O182" s="55"/>
      <c r="P182" s="55"/>
      <c r="Q182" s="55"/>
      <c r="R182" s="55"/>
      <c r="S182" s="55"/>
      <c r="T182" s="55"/>
      <c r="U182" s="55"/>
      <c r="V182" s="55"/>
      <c r="W182" s="55"/>
      <c r="X182" s="55"/>
      <c r="Y182" s="57"/>
    </row>
  </sheetData>
  <autoFilter ref="B7:AG161" xr:uid="{48FF7F05-5350-4F4D-980F-94E6D93F2F91}">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2">
    <mergeCell ref="F7:W7"/>
    <mergeCell ref="Y8:Y16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5404-F32B-4422-A421-6DF11E9DB6DC}">
  <sheetPr>
    <tabColor theme="0" tint="-0.499984740745262"/>
  </sheetPr>
  <dimension ref="B1:K47"/>
  <sheetViews>
    <sheetView topLeftCell="A22" workbookViewId="0">
      <selection activeCell="B47" sqref="B47"/>
    </sheetView>
  </sheetViews>
  <sheetFormatPr defaultColWidth="9.140625" defaultRowHeight="12.75" x14ac:dyDescent="0.2"/>
  <cols>
    <col min="1" max="1" width="4.28515625" style="14" customWidth="1"/>
    <col min="2" max="2" width="9" style="14" customWidth="1"/>
    <col min="3" max="3" width="60.85546875" style="91" customWidth="1"/>
    <col min="4" max="5" width="26.42578125" style="14" customWidth="1"/>
    <col min="6" max="6" width="21.42578125" style="14" customWidth="1"/>
    <col min="7" max="7" width="20.7109375" style="14" customWidth="1"/>
    <col min="8" max="8" width="10.28515625" style="14" customWidth="1"/>
    <col min="9" max="9" width="10.5703125" style="14" customWidth="1"/>
    <col min="10" max="16384" width="9.140625" style="14"/>
  </cols>
  <sheetData>
    <row r="1" spans="2:11" x14ac:dyDescent="0.2">
      <c r="B1" s="242" t="s">
        <v>485</v>
      </c>
      <c r="C1" s="242"/>
      <c r="D1" s="242"/>
    </row>
    <row r="2" spans="2:11" x14ac:dyDescent="0.2">
      <c r="B2" s="15"/>
    </row>
    <row r="3" spans="2:11" x14ac:dyDescent="0.2">
      <c r="B3" s="15" t="s">
        <v>165</v>
      </c>
    </row>
    <row r="4" spans="2:11" x14ac:dyDescent="0.2">
      <c r="B4" s="92" t="s">
        <v>486</v>
      </c>
    </row>
    <row r="6" spans="2:11" ht="25.5" customHeight="1" x14ac:dyDescent="0.2">
      <c r="B6" s="20" t="s">
        <v>167</v>
      </c>
      <c r="C6" s="18" t="s">
        <v>487</v>
      </c>
      <c r="D6" s="18" t="s">
        <v>488</v>
      </c>
      <c r="E6" s="18" t="s">
        <v>489</v>
      </c>
      <c r="F6" s="18" t="s">
        <v>490</v>
      </c>
      <c r="G6" s="20" t="s">
        <v>178</v>
      </c>
      <c r="I6" s="60" t="s">
        <v>229</v>
      </c>
      <c r="J6" s="60" t="s">
        <v>229</v>
      </c>
      <c r="K6" s="60" t="s">
        <v>229</v>
      </c>
    </row>
    <row r="7" spans="2:11" x14ac:dyDescent="0.2">
      <c r="B7" s="93" t="s">
        <v>180</v>
      </c>
      <c r="C7" s="20" t="s">
        <v>181</v>
      </c>
      <c r="D7" s="20" t="s">
        <v>182</v>
      </c>
      <c r="E7" s="20" t="s">
        <v>183</v>
      </c>
      <c r="F7" s="20" t="s">
        <v>184</v>
      </c>
      <c r="G7" s="20" t="s">
        <v>185</v>
      </c>
      <c r="I7" s="61"/>
      <c r="J7" s="61"/>
      <c r="K7" s="61"/>
    </row>
    <row r="8" spans="2:11" x14ac:dyDescent="0.2">
      <c r="B8" s="94">
        <v>1</v>
      </c>
      <c r="C8" s="95" t="s">
        <v>491</v>
      </c>
      <c r="D8" s="5"/>
      <c r="E8" s="96">
        <v>0</v>
      </c>
      <c r="F8" s="97" t="s">
        <v>458</v>
      </c>
      <c r="G8" s="243" t="s">
        <v>190</v>
      </c>
      <c r="I8" s="98">
        <v>1511</v>
      </c>
      <c r="J8" s="62"/>
      <c r="K8" s="62"/>
    </row>
    <row r="9" spans="2:11" x14ac:dyDescent="0.2">
      <c r="B9" s="94">
        <v>2</v>
      </c>
      <c r="C9" s="95" t="s">
        <v>492</v>
      </c>
      <c r="D9" s="99">
        <v>8920001</v>
      </c>
      <c r="E9" s="96">
        <v>11666.33</v>
      </c>
      <c r="F9" s="97" t="s">
        <v>460</v>
      </c>
      <c r="G9" s="244"/>
      <c r="I9" s="98">
        <v>1512</v>
      </c>
      <c r="J9" s="62"/>
      <c r="K9" s="62"/>
    </row>
    <row r="10" spans="2:11" x14ac:dyDescent="0.2">
      <c r="B10" s="94">
        <v>3</v>
      </c>
      <c r="C10" s="95" t="s">
        <v>493</v>
      </c>
      <c r="D10" s="5"/>
      <c r="E10" s="96">
        <v>0</v>
      </c>
      <c r="F10" s="97" t="s">
        <v>456</v>
      </c>
      <c r="G10" s="244"/>
      <c r="I10" s="98">
        <v>1510</v>
      </c>
      <c r="J10" s="62"/>
      <c r="K10" s="62"/>
    </row>
    <row r="11" spans="2:11" ht="25.5" x14ac:dyDescent="0.2">
      <c r="B11" s="94">
        <v>4</v>
      </c>
      <c r="C11" s="95" t="s">
        <v>494</v>
      </c>
      <c r="D11" s="97"/>
      <c r="E11" s="96">
        <v>0</v>
      </c>
      <c r="F11" s="97" t="s">
        <v>461</v>
      </c>
      <c r="G11" s="244"/>
      <c r="I11" s="98">
        <v>1513</v>
      </c>
      <c r="J11" s="62"/>
      <c r="K11" s="62"/>
    </row>
    <row r="12" spans="2:11" ht="38.25" x14ac:dyDescent="0.2">
      <c r="B12" s="94">
        <v>5</v>
      </c>
      <c r="C12" s="95" t="s">
        <v>495</v>
      </c>
      <c r="D12" s="97"/>
      <c r="E12" s="96">
        <v>0</v>
      </c>
      <c r="F12" s="97" t="s">
        <v>451</v>
      </c>
      <c r="G12" s="244"/>
      <c r="I12" s="98">
        <v>1507</v>
      </c>
      <c r="J12" s="62"/>
      <c r="K12" s="62"/>
    </row>
    <row r="13" spans="2:11" ht="25.5" x14ac:dyDescent="0.2">
      <c r="B13" s="94">
        <v>6</v>
      </c>
      <c r="C13" s="95" t="s">
        <v>496</v>
      </c>
      <c r="D13" s="9">
        <v>8910001</v>
      </c>
      <c r="E13" s="96">
        <v>20791.53</v>
      </c>
      <c r="F13" s="97" t="s">
        <v>497</v>
      </c>
      <c r="G13" s="244"/>
      <c r="I13" s="98">
        <v>1102</v>
      </c>
      <c r="J13" s="98">
        <v>1104</v>
      </c>
      <c r="K13" s="10">
        <v>1101</v>
      </c>
    </row>
    <row r="14" spans="2:11" ht="38.25" x14ac:dyDescent="0.2">
      <c r="B14" s="94">
        <v>7</v>
      </c>
      <c r="C14" s="95" t="s">
        <v>498</v>
      </c>
      <c r="D14" s="5"/>
      <c r="E14" s="96">
        <v>0</v>
      </c>
      <c r="F14" s="97" t="s">
        <v>431</v>
      </c>
      <c r="G14" s="244"/>
      <c r="I14" s="98">
        <v>1307</v>
      </c>
      <c r="J14" s="62"/>
      <c r="K14" s="62"/>
    </row>
    <row r="15" spans="2:11" ht="51" x14ac:dyDescent="0.2">
      <c r="B15" s="94">
        <v>8</v>
      </c>
      <c r="C15" s="95" t="s">
        <v>499</v>
      </c>
      <c r="D15" s="5"/>
      <c r="E15" s="96">
        <v>0</v>
      </c>
      <c r="F15" s="97" t="s">
        <v>421</v>
      </c>
      <c r="G15" s="244"/>
      <c r="I15" s="98">
        <v>1301</v>
      </c>
      <c r="J15" s="62"/>
      <c r="K15" s="62"/>
    </row>
    <row r="16" spans="2:11" x14ac:dyDescent="0.2">
      <c r="B16" s="94">
        <v>9</v>
      </c>
      <c r="C16" s="95" t="s">
        <v>500</v>
      </c>
      <c r="D16" s="99">
        <v>8701102</v>
      </c>
      <c r="E16" s="96">
        <v>23414.880000000005</v>
      </c>
      <c r="F16" s="97" t="s">
        <v>384</v>
      </c>
      <c r="G16" s="244"/>
      <c r="I16" s="100">
        <v>909</v>
      </c>
      <c r="J16" s="62"/>
      <c r="K16" s="62"/>
    </row>
    <row r="17" spans="2:11" x14ac:dyDescent="0.2">
      <c r="B17" s="94">
        <v>10</v>
      </c>
      <c r="C17" s="95" t="s">
        <v>501</v>
      </c>
      <c r="D17" s="97"/>
      <c r="E17" s="96">
        <v>0</v>
      </c>
      <c r="F17" s="97"/>
      <c r="G17" s="244"/>
      <c r="I17" s="98"/>
      <c r="J17" s="62"/>
      <c r="K17" s="62"/>
    </row>
    <row r="18" spans="2:11" ht="25.5" x14ac:dyDescent="0.2">
      <c r="B18" s="94">
        <v>11</v>
      </c>
      <c r="C18" s="95" t="s">
        <v>502</v>
      </c>
      <c r="D18" s="9"/>
      <c r="E18" s="96">
        <v>0</v>
      </c>
      <c r="F18" s="97"/>
      <c r="G18" s="244"/>
      <c r="I18" s="98"/>
      <c r="J18" s="62"/>
      <c r="K18" s="62"/>
    </row>
    <row r="19" spans="2:11" x14ac:dyDescent="0.2">
      <c r="B19" s="94">
        <v>12</v>
      </c>
      <c r="C19" s="95" t="s">
        <v>503</v>
      </c>
      <c r="D19" s="97"/>
      <c r="E19" s="96">
        <v>0</v>
      </c>
      <c r="F19" s="97"/>
      <c r="G19" s="244"/>
      <c r="I19" s="98"/>
      <c r="J19" s="62"/>
      <c r="K19" s="62"/>
    </row>
    <row r="20" spans="2:11" x14ac:dyDescent="0.2">
      <c r="B20" s="94">
        <v>13</v>
      </c>
      <c r="C20" s="95" t="s">
        <v>504</v>
      </c>
      <c r="D20" s="97"/>
      <c r="E20" s="96">
        <v>0</v>
      </c>
      <c r="F20" s="97"/>
      <c r="G20" s="244"/>
      <c r="I20" s="98"/>
      <c r="J20" s="62"/>
      <c r="K20" s="62"/>
    </row>
    <row r="21" spans="2:11" ht="63.75" x14ac:dyDescent="0.2">
      <c r="B21" s="94">
        <v>14</v>
      </c>
      <c r="C21" s="95" t="s">
        <v>505</v>
      </c>
      <c r="D21" s="99" t="s">
        <v>90</v>
      </c>
      <c r="E21" s="101">
        <v>0</v>
      </c>
      <c r="F21" s="97" t="s">
        <v>380</v>
      </c>
      <c r="G21" s="244"/>
      <c r="I21" s="100">
        <v>904</v>
      </c>
      <c r="J21" s="100">
        <v>903</v>
      </c>
      <c r="K21" s="100">
        <v>905</v>
      </c>
    </row>
    <row r="22" spans="2:11" ht="38.25" x14ac:dyDescent="0.2">
      <c r="B22" s="94">
        <v>15</v>
      </c>
      <c r="C22" s="95" t="s">
        <v>506</v>
      </c>
      <c r="D22" s="5"/>
      <c r="E22" s="96">
        <v>2233.15</v>
      </c>
      <c r="F22" s="97" t="s">
        <v>418</v>
      </c>
      <c r="G22" s="244"/>
      <c r="I22" s="10">
        <v>1210</v>
      </c>
      <c r="J22" s="62"/>
      <c r="K22" s="62"/>
    </row>
    <row r="23" spans="2:11" ht="38.25" x14ac:dyDescent="0.2">
      <c r="B23" s="94">
        <v>16</v>
      </c>
      <c r="C23" s="95" t="s">
        <v>507</v>
      </c>
      <c r="D23" s="97"/>
      <c r="E23" s="97"/>
      <c r="F23" s="97"/>
      <c r="G23" s="244"/>
      <c r="I23" s="98"/>
      <c r="J23" s="62"/>
      <c r="K23" s="62"/>
    </row>
    <row r="24" spans="2:11" x14ac:dyDescent="0.2">
      <c r="B24" s="94">
        <v>17</v>
      </c>
      <c r="C24" s="95" t="s">
        <v>508</v>
      </c>
      <c r="D24" s="97"/>
      <c r="E24" s="97"/>
      <c r="F24" s="97"/>
      <c r="G24" s="244"/>
      <c r="I24" s="98"/>
      <c r="J24" s="62"/>
      <c r="K24" s="62"/>
    </row>
    <row r="25" spans="2:11" ht="38.25" x14ac:dyDescent="0.2">
      <c r="B25" s="94">
        <v>18</v>
      </c>
      <c r="C25" s="95" t="s">
        <v>509</v>
      </c>
      <c r="D25" s="97"/>
      <c r="E25" s="97"/>
      <c r="F25" s="97"/>
      <c r="G25" s="244"/>
      <c r="I25" s="98"/>
      <c r="J25" s="62"/>
      <c r="K25" s="62"/>
    </row>
    <row r="26" spans="2:11" ht="89.25" x14ac:dyDescent="0.2">
      <c r="B26" s="94">
        <v>19</v>
      </c>
      <c r="C26" s="95" t="s">
        <v>510</v>
      </c>
      <c r="D26" s="97"/>
      <c r="E26" s="97"/>
      <c r="F26" s="97"/>
      <c r="G26" s="244"/>
      <c r="I26" s="98"/>
      <c r="J26" s="62"/>
      <c r="K26" s="62"/>
    </row>
    <row r="27" spans="2:11" ht="127.5" x14ac:dyDescent="0.2">
      <c r="B27" s="94">
        <v>20</v>
      </c>
      <c r="C27" s="95" t="s">
        <v>511</v>
      </c>
      <c r="D27" s="97"/>
      <c r="E27" s="96">
        <v>0</v>
      </c>
      <c r="F27" s="97" t="s">
        <v>445</v>
      </c>
      <c r="G27" s="244"/>
      <c r="I27" s="98">
        <v>1502</v>
      </c>
      <c r="J27" s="62"/>
      <c r="K27" s="62"/>
    </row>
    <row r="28" spans="2:11" ht="51" x14ac:dyDescent="0.2">
      <c r="B28" s="94">
        <v>21</v>
      </c>
      <c r="C28" s="95" t="s">
        <v>512</v>
      </c>
      <c r="D28" s="97"/>
      <c r="E28" s="96">
        <v>0</v>
      </c>
      <c r="F28" s="97" t="s">
        <v>513</v>
      </c>
      <c r="G28" s="244"/>
      <c r="I28" s="98">
        <v>1001</v>
      </c>
      <c r="J28" s="98">
        <v>1402</v>
      </c>
      <c r="K28" s="62"/>
    </row>
    <row r="29" spans="2:11" ht="114.75" x14ac:dyDescent="0.2">
      <c r="B29" s="94">
        <v>22</v>
      </c>
      <c r="C29" s="95" t="s">
        <v>514</v>
      </c>
      <c r="D29" s="99"/>
      <c r="E29" s="96">
        <v>0</v>
      </c>
      <c r="F29" s="97" t="s">
        <v>367</v>
      </c>
      <c r="G29" s="244"/>
      <c r="I29" s="98">
        <v>816</v>
      </c>
      <c r="J29" s="98"/>
      <c r="K29" s="62"/>
    </row>
    <row r="30" spans="2:11" x14ac:dyDescent="0.2">
      <c r="B30" s="94">
        <v>23</v>
      </c>
      <c r="C30" s="95" t="s">
        <v>515</v>
      </c>
      <c r="D30" s="97"/>
      <c r="E30" s="97" t="s">
        <v>80</v>
      </c>
      <c r="F30" s="97" t="s">
        <v>80</v>
      </c>
      <c r="G30" s="244"/>
      <c r="I30" s="98"/>
      <c r="J30" s="62"/>
      <c r="K30" s="62"/>
    </row>
    <row r="31" spans="2:11" x14ac:dyDescent="0.2">
      <c r="B31" s="94">
        <v>24</v>
      </c>
      <c r="C31" s="95" t="s">
        <v>516</v>
      </c>
      <c r="D31" s="5"/>
      <c r="E31" s="96">
        <v>8</v>
      </c>
      <c r="F31" s="97" t="s">
        <v>453</v>
      </c>
      <c r="G31" s="244"/>
      <c r="I31" s="98">
        <v>1508</v>
      </c>
      <c r="J31" s="62"/>
      <c r="K31" s="62"/>
    </row>
    <row r="32" spans="2:11" x14ac:dyDescent="0.2">
      <c r="B32" s="94">
        <v>25</v>
      </c>
      <c r="C32" s="95" t="s">
        <v>517</v>
      </c>
      <c r="D32" s="5">
        <v>8713212</v>
      </c>
      <c r="E32" s="96">
        <v>4457.42</v>
      </c>
      <c r="F32" s="97" t="s">
        <v>465</v>
      </c>
      <c r="G32" s="33"/>
      <c r="I32" s="102">
        <v>1516</v>
      </c>
      <c r="J32" s="102">
        <v>1201</v>
      </c>
      <c r="K32" s="62">
        <v>810</v>
      </c>
    </row>
    <row r="33" spans="2:11" x14ac:dyDescent="0.2">
      <c r="B33" s="94">
        <v>26</v>
      </c>
      <c r="C33" s="95" t="s">
        <v>518</v>
      </c>
      <c r="D33" s="8"/>
      <c r="E33" s="96">
        <v>0</v>
      </c>
      <c r="F33" s="97" t="s">
        <v>519</v>
      </c>
      <c r="G33" s="33"/>
      <c r="I33" s="98"/>
      <c r="J33" s="62"/>
      <c r="K33" s="62"/>
    </row>
    <row r="34" spans="2:11" x14ac:dyDescent="0.2">
      <c r="B34" s="94">
        <v>27</v>
      </c>
      <c r="C34" s="95" t="s">
        <v>520</v>
      </c>
      <c r="D34" s="103"/>
      <c r="E34" s="96">
        <f>+Turtas!$AC$1</f>
        <v>170803.30909894523</v>
      </c>
      <c r="F34" s="97" t="s">
        <v>101</v>
      </c>
      <c r="G34" s="33"/>
      <c r="I34" s="98"/>
      <c r="J34" s="62"/>
      <c r="K34" s="62"/>
    </row>
    <row r="35" spans="2:11" x14ac:dyDescent="0.2">
      <c r="B35" s="29"/>
      <c r="C35" s="104" t="s">
        <v>201</v>
      </c>
      <c r="D35" s="105" t="s">
        <v>78</v>
      </c>
      <c r="E35" s="106">
        <f>+SUM(E8:E34)</f>
        <v>233374.61909894523</v>
      </c>
      <c r="F35" s="105" t="s">
        <v>78</v>
      </c>
      <c r="G35" s="105" t="s">
        <v>78</v>
      </c>
    </row>
    <row r="37" spans="2:11" x14ac:dyDescent="0.2">
      <c r="E37" s="45" t="e">
        <f>+#REF!</f>
        <v>#REF!</v>
      </c>
      <c r="F37" s="15" t="s">
        <v>469</v>
      </c>
    </row>
    <row r="38" spans="2:11" x14ac:dyDescent="0.2">
      <c r="F38" s="15"/>
    </row>
    <row r="39" spans="2:11" x14ac:dyDescent="0.2">
      <c r="E39" s="45" t="e">
        <f>+E37-E35</f>
        <v>#REF!</v>
      </c>
      <c r="F39" s="15" t="s">
        <v>49</v>
      </c>
    </row>
    <row r="41" spans="2:11" x14ac:dyDescent="0.2">
      <c r="B41" s="87" t="s">
        <v>202</v>
      </c>
      <c r="C41" s="48" t="s">
        <v>203</v>
      </c>
      <c r="D41" s="49"/>
      <c r="E41" s="49"/>
      <c r="F41" s="49"/>
      <c r="G41" s="51"/>
    </row>
    <row r="42" spans="2:11" x14ac:dyDescent="0.2">
      <c r="B42" s="52" t="s">
        <v>180</v>
      </c>
      <c r="C42" s="14" t="s">
        <v>204</v>
      </c>
      <c r="G42" s="53"/>
    </row>
    <row r="43" spans="2:11" x14ac:dyDescent="0.2">
      <c r="B43" s="52" t="s">
        <v>181</v>
      </c>
      <c r="C43" s="14" t="s">
        <v>521</v>
      </c>
      <c r="G43" s="53"/>
    </row>
    <row r="44" spans="2:11" x14ac:dyDescent="0.2">
      <c r="B44" s="52" t="s">
        <v>182</v>
      </c>
      <c r="C44" s="14" t="s">
        <v>522</v>
      </c>
      <c r="G44" s="53"/>
    </row>
    <row r="45" spans="2:11" x14ac:dyDescent="0.2">
      <c r="B45" s="52" t="s">
        <v>183</v>
      </c>
      <c r="C45" s="14" t="s">
        <v>523</v>
      </c>
      <c r="G45" s="53"/>
    </row>
    <row r="46" spans="2:11" x14ac:dyDescent="0.2">
      <c r="B46" s="52" t="s">
        <v>184</v>
      </c>
      <c r="C46" s="14" t="s">
        <v>524</v>
      </c>
      <c r="G46" s="53"/>
    </row>
    <row r="47" spans="2:11" x14ac:dyDescent="0.2">
      <c r="B47" s="54" t="s">
        <v>185</v>
      </c>
      <c r="C47" s="55" t="s">
        <v>525</v>
      </c>
      <c r="D47" s="55"/>
      <c r="E47" s="55"/>
      <c r="F47" s="55"/>
      <c r="G47" s="57"/>
    </row>
  </sheetData>
  <mergeCells count="2">
    <mergeCell ref="B1:D1"/>
    <mergeCell ref="G8:G31"/>
  </mergeCells>
  <pageMargins left="0.7" right="0.7" top="0.75" bottom="0.75" header="0.3" footer="0.3"/>
  <pageSetup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DBC70-5680-4D14-9C9C-8459C76C39E1}">
  <sheetPr>
    <tabColor theme="0" tint="-0.499984740745262"/>
    <outlinePr summaryBelow="0" summaryRight="0"/>
  </sheetPr>
  <dimension ref="B1:AK82"/>
  <sheetViews>
    <sheetView topLeftCell="J1" workbookViewId="0">
      <selection activeCell="B47" sqref="B47"/>
    </sheetView>
  </sheetViews>
  <sheetFormatPr defaultColWidth="9.140625" defaultRowHeight="12.75" outlineLevelCol="1" x14ac:dyDescent="0.2"/>
  <cols>
    <col min="1" max="1" width="3.5703125" style="14" customWidth="1"/>
    <col min="2" max="2" width="16.42578125" style="14" customWidth="1"/>
    <col min="3" max="3" width="33.140625" style="107" customWidth="1"/>
    <col min="4" max="4" width="67.85546875" style="14" customWidth="1"/>
    <col min="5" max="5" width="31.28515625" style="14" customWidth="1"/>
    <col min="6" max="18" width="13" style="14" customWidth="1"/>
    <col min="19" max="24" width="13" style="14" hidden="1" customWidth="1"/>
    <col min="25" max="25" width="13" style="14" customWidth="1"/>
    <col min="26" max="26" width="13" style="107" customWidth="1"/>
    <col min="27" max="27" width="3.5703125" style="14" customWidth="1"/>
    <col min="28" max="28" width="9.140625" style="14" customWidth="1" outlineLevel="1"/>
    <col min="29" max="29" width="88.5703125" style="14" customWidth="1" outlineLevel="1"/>
    <col min="30" max="30" width="12.140625" style="14" bestFit="1" customWidth="1"/>
    <col min="31" max="31" width="20.28515625" style="14" customWidth="1"/>
    <col min="32" max="32" width="12.7109375" style="14" bestFit="1" customWidth="1"/>
    <col min="33" max="33" width="11" style="14" bestFit="1" customWidth="1"/>
    <col min="34" max="34" width="9.140625" style="14"/>
    <col min="35" max="35" width="14.42578125" style="14" customWidth="1"/>
    <col min="36" max="36" width="15.42578125" style="14" customWidth="1"/>
    <col min="37" max="37" width="15.85546875" style="14" customWidth="1"/>
    <col min="38" max="16384" width="9.140625" style="14"/>
  </cols>
  <sheetData>
    <row r="1" spans="2:37" x14ac:dyDescent="0.2">
      <c r="B1" s="14" t="s">
        <v>526</v>
      </c>
      <c r="J1" s="14">
        <v>1</v>
      </c>
      <c r="K1" s="14">
        <v>2</v>
      </c>
      <c r="L1" s="14">
        <v>3</v>
      </c>
      <c r="M1" s="14">
        <v>4</v>
      </c>
      <c r="N1" s="14">
        <v>5</v>
      </c>
      <c r="O1" s="14">
        <v>6</v>
      </c>
      <c r="P1" s="14">
        <v>7</v>
      </c>
      <c r="Q1" s="14">
        <v>8</v>
      </c>
      <c r="R1" s="14">
        <v>9</v>
      </c>
      <c r="S1" s="14">
        <v>10</v>
      </c>
      <c r="T1" s="14">
        <v>11</v>
      </c>
      <c r="U1" s="14">
        <v>12</v>
      </c>
      <c r="V1" s="14">
        <v>13</v>
      </c>
      <c r="W1" s="14">
        <v>14</v>
      </c>
      <c r="X1" s="14">
        <v>15</v>
      </c>
      <c r="AC1" s="108"/>
    </row>
    <row r="2" spans="2:37" x14ac:dyDescent="0.2">
      <c r="B2" s="15"/>
      <c r="J2" s="14" t="b">
        <v>1</v>
      </c>
      <c r="K2" s="14" t="b">
        <v>1</v>
      </c>
      <c r="L2" s="14" t="b">
        <v>1</v>
      </c>
      <c r="M2" s="14" t="b">
        <v>1</v>
      </c>
      <c r="N2" s="14" t="b">
        <v>1</v>
      </c>
      <c r="O2" s="14" t="b">
        <v>0</v>
      </c>
      <c r="P2" s="14" t="b">
        <v>0</v>
      </c>
      <c r="Q2" s="14" t="b">
        <v>0</v>
      </c>
      <c r="R2" s="14" t="b">
        <v>0</v>
      </c>
      <c r="S2" s="14" t="b">
        <v>0</v>
      </c>
      <c r="T2" s="14" t="b">
        <v>0</v>
      </c>
      <c r="U2" s="14" t="b">
        <v>0</v>
      </c>
      <c r="V2" s="14" t="b">
        <v>0</v>
      </c>
      <c r="W2" s="14" t="b">
        <v>0</v>
      </c>
      <c r="X2" s="14" t="b">
        <v>0</v>
      </c>
    </row>
    <row r="3" spans="2:37" x14ac:dyDescent="0.2">
      <c r="B3" s="15" t="s">
        <v>165</v>
      </c>
    </row>
    <row r="4" spans="2:37" x14ac:dyDescent="0.2">
      <c r="B4" s="15" t="s">
        <v>527</v>
      </c>
    </row>
    <row r="6" spans="2:37" ht="25.5" x14ac:dyDescent="0.2">
      <c r="B6" s="18" t="s">
        <v>528</v>
      </c>
      <c r="C6" s="248" t="s">
        <v>529</v>
      </c>
      <c r="D6" s="249"/>
      <c r="E6" s="18" t="s">
        <v>530</v>
      </c>
      <c r="F6" s="20" t="s">
        <v>171</v>
      </c>
      <c r="G6" s="20" t="s">
        <v>172</v>
      </c>
      <c r="H6" s="20" t="s">
        <v>173</v>
      </c>
      <c r="I6" s="20" t="s">
        <v>174</v>
      </c>
      <c r="J6" s="20" t="s">
        <v>175</v>
      </c>
      <c r="K6" s="20" t="s">
        <v>176</v>
      </c>
      <c r="L6" s="20" t="s">
        <v>193</v>
      </c>
      <c r="M6" s="20" t="s">
        <v>194</v>
      </c>
      <c r="N6" s="20" t="s">
        <v>195</v>
      </c>
      <c r="O6" s="20" t="s">
        <v>196</v>
      </c>
      <c r="P6" s="20" t="s">
        <v>197</v>
      </c>
      <c r="Q6" s="20" t="s">
        <v>198</v>
      </c>
      <c r="R6" s="20" t="s">
        <v>199</v>
      </c>
      <c r="S6" s="20" t="s">
        <v>200</v>
      </c>
      <c r="T6" s="20" t="s">
        <v>224</v>
      </c>
      <c r="U6" s="20" t="s">
        <v>225</v>
      </c>
      <c r="V6" s="20" t="s">
        <v>226</v>
      </c>
      <c r="W6" s="20" t="s">
        <v>227</v>
      </c>
      <c r="X6" s="20" t="s">
        <v>228</v>
      </c>
      <c r="Y6" s="20" t="s">
        <v>177</v>
      </c>
      <c r="Z6" s="18" t="s">
        <v>178</v>
      </c>
      <c r="AB6" s="20" t="s">
        <v>167</v>
      </c>
      <c r="AC6" s="20" t="s">
        <v>179</v>
      </c>
      <c r="AE6" s="60" t="s">
        <v>229</v>
      </c>
      <c r="AF6" s="60" t="s">
        <v>48</v>
      </c>
      <c r="AG6" s="60" t="s">
        <v>230</v>
      </c>
      <c r="AI6" s="60" t="s">
        <v>229</v>
      </c>
      <c r="AJ6" s="60" t="s">
        <v>531</v>
      </c>
      <c r="AK6" s="60" t="s">
        <v>230</v>
      </c>
    </row>
    <row r="7" spans="2:37" x14ac:dyDescent="0.2">
      <c r="B7" s="109" t="s">
        <v>180</v>
      </c>
      <c r="C7" s="250" t="s">
        <v>181</v>
      </c>
      <c r="D7" s="251"/>
      <c r="E7" s="110" t="s">
        <v>182</v>
      </c>
      <c r="F7" s="60" t="s">
        <v>183</v>
      </c>
      <c r="G7" s="250" t="s">
        <v>184</v>
      </c>
      <c r="H7" s="252"/>
      <c r="I7" s="252"/>
      <c r="J7" s="252"/>
      <c r="K7" s="252"/>
      <c r="L7" s="252"/>
      <c r="M7" s="252"/>
      <c r="N7" s="252"/>
      <c r="O7" s="252"/>
      <c r="P7" s="252"/>
      <c r="Q7" s="252"/>
      <c r="R7" s="252"/>
      <c r="S7" s="252"/>
      <c r="T7" s="252"/>
      <c r="U7" s="252"/>
      <c r="V7" s="252"/>
      <c r="W7" s="252"/>
      <c r="X7" s="251"/>
      <c r="Y7" s="60" t="s">
        <v>185</v>
      </c>
      <c r="Z7" s="109" t="s">
        <v>186</v>
      </c>
      <c r="AB7" s="20" t="s">
        <v>187</v>
      </c>
      <c r="AC7" s="20" t="s">
        <v>188</v>
      </c>
      <c r="AE7" s="61"/>
      <c r="AF7" s="61"/>
      <c r="AG7" s="61"/>
      <c r="AI7" s="61"/>
      <c r="AJ7" s="61"/>
      <c r="AK7" s="61"/>
    </row>
    <row r="8" spans="2:37" ht="12.75" customHeight="1" x14ac:dyDescent="0.2">
      <c r="B8" s="253" t="s">
        <v>532</v>
      </c>
      <c r="C8" s="111" t="s">
        <v>159</v>
      </c>
      <c r="D8" s="111" t="s">
        <v>72</v>
      </c>
      <c r="E8" s="112" t="s">
        <v>533</v>
      </c>
      <c r="F8" s="113">
        <v>2133085.4500000007</v>
      </c>
      <c r="G8" s="113">
        <v>-106313.51999999999</v>
      </c>
      <c r="H8" s="113">
        <v>40414.35106439604</v>
      </c>
      <c r="I8" s="113">
        <v>-111766.21689771333</v>
      </c>
      <c r="J8" s="113">
        <v>-565.8599999999999</v>
      </c>
      <c r="K8" s="113">
        <v>0</v>
      </c>
      <c r="L8" s="113">
        <v>0</v>
      </c>
      <c r="M8" s="113">
        <v>0</v>
      </c>
      <c r="N8" s="113">
        <v>-6423.55</v>
      </c>
      <c r="O8" s="113">
        <v>0</v>
      </c>
      <c r="P8" s="113">
        <v>0</v>
      </c>
      <c r="Q8" s="113">
        <v>0</v>
      </c>
      <c r="R8" s="113">
        <v>0</v>
      </c>
      <c r="S8" s="113">
        <v>0</v>
      </c>
      <c r="T8" s="113">
        <v>0</v>
      </c>
      <c r="U8" s="113">
        <v>0</v>
      </c>
      <c r="V8" s="113">
        <v>0</v>
      </c>
      <c r="W8" s="113">
        <v>0</v>
      </c>
      <c r="X8" s="113">
        <v>0</v>
      </c>
      <c r="Y8" s="113">
        <f>+SUM(F8:X8)</f>
        <v>1948430.6541666833</v>
      </c>
      <c r="Z8" s="254" t="s">
        <v>534</v>
      </c>
      <c r="AB8" s="28" t="s">
        <v>172</v>
      </c>
      <c r="AC8" s="29" t="s">
        <v>191</v>
      </c>
      <c r="AE8" s="115" t="s">
        <v>682</v>
      </c>
      <c r="AF8" s="116" t="e">
        <f>+SUMIFS(#REF!,#REF!,$AE8)</f>
        <v>#REF!</v>
      </c>
      <c r="AG8" s="116" t="e">
        <f>+Y8-AF8</f>
        <v>#REF!</v>
      </c>
      <c r="AI8" s="115" t="str">
        <f t="shared" ref="AI8:AI35" si="0">+AE8</f>
        <v>TS_1GAM-KAT</v>
      </c>
      <c r="AJ8" s="116" t="e">
        <f>SUMIFS(#REF!,#REF!,$AI8)</f>
        <v>#REF!</v>
      </c>
      <c r="AK8" s="116" t="e">
        <f t="shared" ref="AK8:AK35" si="1">+AJ8-F8</f>
        <v>#REF!</v>
      </c>
    </row>
    <row r="9" spans="2:37" x14ac:dyDescent="0.2">
      <c r="B9" s="253"/>
      <c r="C9" s="111" t="s">
        <v>159</v>
      </c>
      <c r="D9" s="111" t="s">
        <v>535</v>
      </c>
      <c r="E9" s="117"/>
      <c r="F9" s="113">
        <v>0</v>
      </c>
      <c r="G9" s="113">
        <v>0</v>
      </c>
      <c r="H9" s="113">
        <v>0</v>
      </c>
      <c r="I9" s="113">
        <v>0</v>
      </c>
      <c r="J9" s="113">
        <v>0</v>
      </c>
      <c r="K9" s="113">
        <v>0</v>
      </c>
      <c r="L9" s="113">
        <v>0</v>
      </c>
      <c r="M9" s="113">
        <v>0</v>
      </c>
      <c r="N9" s="113">
        <v>0</v>
      </c>
      <c r="O9" s="113">
        <v>0</v>
      </c>
      <c r="P9" s="113">
        <v>0</v>
      </c>
      <c r="Q9" s="113">
        <v>0</v>
      </c>
      <c r="R9" s="113">
        <v>0</v>
      </c>
      <c r="S9" s="113">
        <v>0</v>
      </c>
      <c r="T9" s="113">
        <v>0</v>
      </c>
      <c r="U9" s="113">
        <v>0</v>
      </c>
      <c r="V9" s="113">
        <v>0</v>
      </c>
      <c r="W9" s="113">
        <v>0</v>
      </c>
      <c r="X9" s="113">
        <v>0</v>
      </c>
      <c r="Y9" s="113">
        <f t="shared" ref="Y9:Y35" si="2">+SUM(F9:X9)</f>
        <v>0</v>
      </c>
      <c r="Z9" s="254"/>
      <c r="AB9" s="28" t="s">
        <v>173</v>
      </c>
      <c r="AC9" s="29" t="s">
        <v>192</v>
      </c>
      <c r="AE9" s="115" t="s">
        <v>683</v>
      </c>
      <c r="AF9" s="116" t="e">
        <f>+SUMIFS(#REF!,#REF!,$AE9)</f>
        <v>#REF!</v>
      </c>
      <c r="AG9" s="116" t="e">
        <f t="shared" ref="AG9:AG27" si="3">+Y9-AF9</f>
        <v>#REF!</v>
      </c>
      <c r="AI9" s="115" t="str">
        <f t="shared" si="0"/>
        <v>TS_1GAM-KOG</v>
      </c>
      <c r="AJ9" s="116" t="e">
        <f>SUMIFS(#REF!,#REF!,$AI9)</f>
        <v>#REF!</v>
      </c>
      <c r="AK9" s="116" t="e">
        <f t="shared" si="1"/>
        <v>#REF!</v>
      </c>
    </row>
    <row r="10" spans="2:37" x14ac:dyDescent="0.2">
      <c r="B10" s="253"/>
      <c r="C10" s="111" t="s">
        <v>159</v>
      </c>
      <c r="D10" s="111" t="s">
        <v>536</v>
      </c>
      <c r="E10" s="117"/>
      <c r="F10" s="113">
        <v>0</v>
      </c>
      <c r="G10" s="113">
        <v>0</v>
      </c>
      <c r="H10" s="113">
        <v>0</v>
      </c>
      <c r="I10" s="113">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f t="shared" si="2"/>
        <v>0</v>
      </c>
      <c r="Z10" s="254"/>
      <c r="AB10" s="118" t="s">
        <v>174</v>
      </c>
      <c r="AC10" s="38" t="s">
        <v>537</v>
      </c>
      <c r="AE10" s="115" t="s">
        <v>684</v>
      </c>
      <c r="AF10" s="116" t="e">
        <f>+SUMIFS(#REF!,#REF!,$AE10)</f>
        <v>#REF!</v>
      </c>
      <c r="AG10" s="116" t="e">
        <f t="shared" si="3"/>
        <v>#REF!</v>
      </c>
      <c r="AI10" s="115" t="str">
        <f t="shared" si="0"/>
        <v>TS_1PIK-KAT</v>
      </c>
      <c r="AJ10" s="116" t="e">
        <f>SUMIFS(#REF!,#REF!,$AI10)</f>
        <v>#REF!</v>
      </c>
      <c r="AK10" s="116" t="e">
        <f t="shared" si="1"/>
        <v>#REF!</v>
      </c>
    </row>
    <row r="11" spans="2:37" x14ac:dyDescent="0.2">
      <c r="B11" s="253"/>
      <c r="C11" s="111" t="s">
        <v>159</v>
      </c>
      <c r="D11" s="117" t="s">
        <v>538</v>
      </c>
      <c r="E11" s="117"/>
      <c r="F11" s="113">
        <v>0</v>
      </c>
      <c r="G11" s="113">
        <v>0</v>
      </c>
      <c r="H11" s="113">
        <v>0</v>
      </c>
      <c r="I11" s="113">
        <v>0</v>
      </c>
      <c r="J11" s="113">
        <v>0</v>
      </c>
      <c r="K11" s="113">
        <v>0</v>
      </c>
      <c r="L11" s="113">
        <v>0</v>
      </c>
      <c r="M11" s="113">
        <v>0</v>
      </c>
      <c r="N11" s="113">
        <v>0</v>
      </c>
      <c r="O11" s="113">
        <v>0</v>
      </c>
      <c r="P11" s="113">
        <v>0</v>
      </c>
      <c r="Q11" s="113">
        <v>0</v>
      </c>
      <c r="R11" s="113">
        <v>0</v>
      </c>
      <c r="S11" s="113">
        <v>0</v>
      </c>
      <c r="T11" s="113">
        <v>0</v>
      </c>
      <c r="U11" s="113">
        <v>0</v>
      </c>
      <c r="V11" s="113">
        <v>0</v>
      </c>
      <c r="W11" s="113">
        <v>0</v>
      </c>
      <c r="X11" s="113">
        <v>0</v>
      </c>
      <c r="Y11" s="113">
        <f t="shared" si="2"/>
        <v>0</v>
      </c>
      <c r="Z11" s="254"/>
      <c r="AB11" s="119" t="s">
        <v>175</v>
      </c>
      <c r="AC11" s="120" t="s">
        <v>734</v>
      </c>
      <c r="AE11" s="115" t="s">
        <v>685</v>
      </c>
      <c r="AF11" s="116" t="e">
        <f>+SUMIFS(#REF!,#REF!,$AE11)</f>
        <v>#REF!</v>
      </c>
      <c r="AG11" s="116" t="e">
        <f t="shared" si="3"/>
        <v>#REF!</v>
      </c>
      <c r="AI11" s="115" t="str">
        <f t="shared" si="0"/>
        <v>TS_1PIK-KOG</v>
      </c>
      <c r="AJ11" s="116" t="e">
        <f>SUMIFS(#REF!,#REF!,$AI11)</f>
        <v>#REF!</v>
      </c>
      <c r="AK11" s="116" t="e">
        <f t="shared" si="1"/>
        <v>#REF!</v>
      </c>
    </row>
    <row r="12" spans="2:37" x14ac:dyDescent="0.2">
      <c r="B12" s="253"/>
      <c r="C12" s="111" t="s">
        <v>539</v>
      </c>
      <c r="D12" s="121" t="s">
        <v>73</v>
      </c>
      <c r="E12" s="112" t="s">
        <v>533</v>
      </c>
      <c r="F12" s="113">
        <v>12619.83</v>
      </c>
      <c r="G12" s="113">
        <v>-298.74</v>
      </c>
      <c r="H12" s="113">
        <v>9209.7276666666658</v>
      </c>
      <c r="I12" s="113">
        <v>60461.804485504188</v>
      </c>
      <c r="J12" s="113">
        <v>256</v>
      </c>
      <c r="K12" s="113">
        <v>0</v>
      </c>
      <c r="L12" s="113">
        <v>0</v>
      </c>
      <c r="M12" s="113">
        <v>0</v>
      </c>
      <c r="N12" s="113">
        <v>6423.55</v>
      </c>
      <c r="O12" s="113">
        <v>0</v>
      </c>
      <c r="P12" s="113">
        <v>0</v>
      </c>
      <c r="Q12" s="113">
        <v>0</v>
      </c>
      <c r="R12" s="113">
        <v>0</v>
      </c>
      <c r="S12" s="113">
        <v>0</v>
      </c>
      <c r="T12" s="113">
        <v>0</v>
      </c>
      <c r="U12" s="113">
        <v>0</v>
      </c>
      <c r="V12" s="113">
        <v>0</v>
      </c>
      <c r="W12" s="113">
        <v>0</v>
      </c>
      <c r="X12" s="113">
        <v>0</v>
      </c>
      <c r="Y12" s="113">
        <f t="shared" si="2"/>
        <v>88672.172152170853</v>
      </c>
      <c r="Z12" s="254"/>
      <c r="AB12" s="119" t="s">
        <v>176</v>
      </c>
      <c r="AC12" s="120" t="s">
        <v>735</v>
      </c>
      <c r="AE12" s="122" t="s">
        <v>686</v>
      </c>
      <c r="AF12" s="113" t="e">
        <f>+SUMIFS(#REF!,#REF!,$AE12)</f>
        <v>#REF!</v>
      </c>
      <c r="AG12" s="116" t="e">
        <f t="shared" si="3"/>
        <v>#REF!</v>
      </c>
      <c r="AI12" s="115" t="str">
        <f t="shared" si="0"/>
        <v>TS_2PER</v>
      </c>
      <c r="AJ12" s="116" t="e">
        <f>SUMIFS(#REF!,#REF!,$AI12)</f>
        <v>#REF!</v>
      </c>
      <c r="AK12" s="116" t="e">
        <f t="shared" si="1"/>
        <v>#REF!</v>
      </c>
    </row>
    <row r="13" spans="2:37" x14ac:dyDescent="0.2">
      <c r="B13" s="253"/>
      <c r="C13" s="111" t="s">
        <v>539</v>
      </c>
      <c r="D13" s="121" t="s">
        <v>540</v>
      </c>
      <c r="E13" s="117"/>
      <c r="F13" s="113">
        <v>0</v>
      </c>
      <c r="G13" s="113">
        <v>0</v>
      </c>
      <c r="H13" s="113">
        <v>0</v>
      </c>
      <c r="I13" s="113">
        <v>0</v>
      </c>
      <c r="J13" s="113">
        <v>0</v>
      </c>
      <c r="K13" s="113">
        <v>0</v>
      </c>
      <c r="L13" s="113">
        <v>0</v>
      </c>
      <c r="M13" s="113">
        <v>0</v>
      </c>
      <c r="N13" s="113">
        <v>0</v>
      </c>
      <c r="O13" s="113">
        <v>0</v>
      </c>
      <c r="P13" s="113">
        <v>0</v>
      </c>
      <c r="Q13" s="113">
        <v>0</v>
      </c>
      <c r="R13" s="113">
        <v>0</v>
      </c>
      <c r="S13" s="113">
        <v>0</v>
      </c>
      <c r="T13" s="113">
        <v>0</v>
      </c>
      <c r="U13" s="113">
        <v>0</v>
      </c>
      <c r="V13" s="113">
        <v>0</v>
      </c>
      <c r="W13" s="113">
        <v>0</v>
      </c>
      <c r="X13" s="113">
        <v>0</v>
      </c>
      <c r="Y13" s="113">
        <f t="shared" si="2"/>
        <v>0</v>
      </c>
      <c r="Z13" s="254"/>
      <c r="AB13" s="123" t="s">
        <v>193</v>
      </c>
      <c r="AC13" s="34" t="s">
        <v>736</v>
      </c>
      <c r="AE13" s="115" t="s">
        <v>687</v>
      </c>
      <c r="AF13" s="116" t="e">
        <f>+SUMIFS(#REF!,#REF!,$AE13)</f>
        <v>#REF!</v>
      </c>
      <c r="AG13" s="116" t="e">
        <f t="shared" si="3"/>
        <v>#REF!</v>
      </c>
      <c r="AI13" s="115" t="str">
        <f t="shared" si="0"/>
        <v>TS_2BAL</v>
      </c>
      <c r="AJ13" s="116" t="e">
        <f>SUMIFS(#REF!,#REF!,$AI13)</f>
        <v>#REF!</v>
      </c>
      <c r="AK13" s="116" t="e">
        <f t="shared" si="1"/>
        <v>#REF!</v>
      </c>
    </row>
    <row r="14" spans="2:37" x14ac:dyDescent="0.2">
      <c r="B14" s="253"/>
      <c r="C14" s="111" t="s">
        <v>539</v>
      </c>
      <c r="D14" s="121" t="s">
        <v>163</v>
      </c>
      <c r="E14" s="117"/>
      <c r="F14" s="113">
        <v>0</v>
      </c>
      <c r="G14" s="113">
        <v>0</v>
      </c>
      <c r="H14" s="113">
        <v>0</v>
      </c>
      <c r="I14" s="113">
        <v>0</v>
      </c>
      <c r="J14" s="113">
        <v>0</v>
      </c>
      <c r="K14" s="113">
        <v>0</v>
      </c>
      <c r="L14" s="113">
        <v>0</v>
      </c>
      <c r="M14" s="113">
        <v>0</v>
      </c>
      <c r="N14" s="113">
        <v>0</v>
      </c>
      <c r="O14" s="113">
        <v>0</v>
      </c>
      <c r="P14" s="113">
        <v>0</v>
      </c>
      <c r="Q14" s="113">
        <v>0</v>
      </c>
      <c r="R14" s="113">
        <v>0</v>
      </c>
      <c r="S14" s="113">
        <v>0</v>
      </c>
      <c r="T14" s="113">
        <v>0</v>
      </c>
      <c r="U14" s="113">
        <v>0</v>
      </c>
      <c r="V14" s="113">
        <v>0</v>
      </c>
      <c r="W14" s="113">
        <v>0</v>
      </c>
      <c r="X14" s="113">
        <v>0</v>
      </c>
      <c r="Y14" s="113">
        <f t="shared" si="2"/>
        <v>0</v>
      </c>
      <c r="Z14" s="254"/>
      <c r="AB14" s="123" t="s">
        <v>194</v>
      </c>
      <c r="AC14" s="34" t="s">
        <v>737</v>
      </c>
      <c r="AE14" s="115" t="s">
        <v>688</v>
      </c>
      <c r="AF14" s="116" t="e">
        <f>+SUMIFS(#REF!,#REF!,$AE14)</f>
        <v>#REF!</v>
      </c>
      <c r="AG14" s="116" t="e">
        <f t="shared" si="3"/>
        <v>#REF!</v>
      </c>
      <c r="AI14" s="115" t="str">
        <f t="shared" si="0"/>
        <v>TS_2TER</v>
      </c>
      <c r="AJ14" s="116" t="e">
        <f>SUMIFS(#REF!,#REF!,$AI14)</f>
        <v>#REF!</v>
      </c>
      <c r="AK14" s="116" t="e">
        <f t="shared" si="1"/>
        <v>#REF!</v>
      </c>
    </row>
    <row r="15" spans="2:37" x14ac:dyDescent="0.2">
      <c r="B15" s="253"/>
      <c r="C15" s="121" t="s">
        <v>160</v>
      </c>
      <c r="D15" s="121" t="s">
        <v>74</v>
      </c>
      <c r="E15" s="112"/>
      <c r="F15" s="113">
        <v>0</v>
      </c>
      <c r="G15" s="113">
        <v>0</v>
      </c>
      <c r="H15" s="113">
        <v>0</v>
      </c>
      <c r="I15" s="113">
        <v>49884.175021434865</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f t="shared" si="2"/>
        <v>49884.175021434865</v>
      </c>
      <c r="Z15" s="254"/>
      <c r="AB15" s="123" t="s">
        <v>195</v>
      </c>
      <c r="AC15" s="34" t="s">
        <v>738</v>
      </c>
      <c r="AE15" s="115" t="s">
        <v>689</v>
      </c>
      <c r="AF15" s="116" t="e">
        <f>+SUMIFS(#REF!,#REF!,$AE15)</f>
        <v>#REF!</v>
      </c>
      <c r="AG15" s="116" t="e">
        <f t="shared" si="3"/>
        <v>#REF!</v>
      </c>
      <c r="AI15" s="115" t="str">
        <f t="shared" si="0"/>
        <v>TS_3MAŽ</v>
      </c>
      <c r="AJ15" s="116" t="e">
        <f>SUMIFS(#REF!,#REF!,$AI15)</f>
        <v>#REF!</v>
      </c>
      <c r="AK15" s="116" t="e">
        <f t="shared" si="1"/>
        <v>#REF!</v>
      </c>
    </row>
    <row r="16" spans="2:37" x14ac:dyDescent="0.2">
      <c r="B16" s="253"/>
      <c r="C16" s="111" t="s">
        <v>161</v>
      </c>
      <c r="D16" s="121" t="s">
        <v>75</v>
      </c>
      <c r="E16" s="117"/>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f t="shared" si="2"/>
        <v>0</v>
      </c>
      <c r="Z16" s="254"/>
      <c r="AB16" s="123" t="s">
        <v>196</v>
      </c>
      <c r="AC16" s="34">
        <v>0</v>
      </c>
      <c r="AE16" s="115" t="s">
        <v>690</v>
      </c>
      <c r="AF16" s="116" t="e">
        <f>+SUMIFS(#REF!,#REF!,$AE16)</f>
        <v>#REF!</v>
      </c>
      <c r="AG16" s="116" t="e">
        <f t="shared" si="3"/>
        <v>#REF!</v>
      </c>
      <c r="AI16" s="115" t="str">
        <f t="shared" si="0"/>
        <v>TS_4KVT</v>
      </c>
      <c r="AJ16" s="116" t="e">
        <f>SUMIFS(#REF!,#REF!,$AI16)</f>
        <v>#REF!</v>
      </c>
      <c r="AK16" s="116" t="e">
        <f t="shared" si="1"/>
        <v>#REF!</v>
      </c>
    </row>
    <row r="17" spans="2:37" x14ac:dyDescent="0.2">
      <c r="B17" s="253"/>
      <c r="C17" s="111" t="s">
        <v>161</v>
      </c>
      <c r="D17" s="121" t="s">
        <v>76</v>
      </c>
      <c r="E17" s="117"/>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f t="shared" si="2"/>
        <v>0</v>
      </c>
      <c r="Z17" s="254"/>
      <c r="AB17" s="123" t="s">
        <v>197</v>
      </c>
      <c r="AC17" s="34">
        <v>0</v>
      </c>
      <c r="AE17" s="115" t="s">
        <v>691</v>
      </c>
      <c r="AF17" s="116" t="e">
        <f>+SUMIFS(#REF!,#REF!,$AE17)</f>
        <v>#REF!</v>
      </c>
      <c r="AG17" s="116" t="e">
        <f t="shared" si="3"/>
        <v>#REF!</v>
      </c>
      <c r="AI17" s="115" t="str">
        <f t="shared" si="0"/>
        <v>TS_4KVG</v>
      </c>
      <c r="AJ17" s="116" t="e">
        <f>SUMIFS(#REF!,#REF!,$AI17)</f>
        <v>#REF!</v>
      </c>
      <c r="AK17" s="116" t="e">
        <f t="shared" si="1"/>
        <v>#REF!</v>
      </c>
    </row>
    <row r="18" spans="2:37" x14ac:dyDescent="0.2">
      <c r="B18" s="253"/>
      <c r="C18" s="111" t="s">
        <v>161</v>
      </c>
      <c r="D18" s="121" t="s">
        <v>77</v>
      </c>
      <c r="E18" s="117"/>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f t="shared" si="2"/>
        <v>0</v>
      </c>
      <c r="Z18" s="254"/>
      <c r="AB18" s="123" t="s">
        <v>198</v>
      </c>
      <c r="AC18" s="34">
        <v>0</v>
      </c>
      <c r="AE18" s="115" t="s">
        <v>692</v>
      </c>
      <c r="AF18" s="116" t="e">
        <f>+SUMIFS(#REF!,#REF!,$AE18)</f>
        <v>#REF!</v>
      </c>
      <c r="AG18" s="116" t="e">
        <f t="shared" si="3"/>
        <v>#REF!</v>
      </c>
      <c r="AI18" s="115" t="str">
        <f t="shared" si="0"/>
        <v>TS_4KVP</v>
      </c>
      <c r="AJ18" s="116" t="e">
        <f>SUMIFS(#REF!,#REF!,$AI18)</f>
        <v>#REF!</v>
      </c>
      <c r="AK18" s="116" t="e">
        <f t="shared" si="1"/>
        <v>#REF!</v>
      </c>
    </row>
    <row r="19" spans="2:37" x14ac:dyDescent="0.2">
      <c r="B19" s="253"/>
      <c r="C19" s="121" t="s">
        <v>541</v>
      </c>
      <c r="D19" s="121" t="s">
        <v>542</v>
      </c>
      <c r="E19" s="117"/>
      <c r="F19" s="113">
        <v>0</v>
      </c>
      <c r="G19" s="113">
        <v>0</v>
      </c>
      <c r="H19" s="113">
        <v>0</v>
      </c>
      <c r="I19" s="113">
        <v>0</v>
      </c>
      <c r="J19" s="113">
        <v>0</v>
      </c>
      <c r="K19" s="113">
        <v>0</v>
      </c>
      <c r="L19" s="113">
        <v>0</v>
      </c>
      <c r="M19" s="113">
        <v>0</v>
      </c>
      <c r="N19" s="113">
        <v>0</v>
      </c>
      <c r="O19" s="113">
        <v>0</v>
      </c>
      <c r="P19" s="113">
        <v>0</v>
      </c>
      <c r="Q19" s="113">
        <v>0</v>
      </c>
      <c r="R19" s="113">
        <v>0</v>
      </c>
      <c r="S19" s="113">
        <v>0</v>
      </c>
      <c r="T19" s="113">
        <v>0</v>
      </c>
      <c r="U19" s="113">
        <v>0</v>
      </c>
      <c r="V19" s="113">
        <v>0</v>
      </c>
      <c r="W19" s="113">
        <v>0</v>
      </c>
      <c r="X19" s="113">
        <v>0</v>
      </c>
      <c r="Y19" s="113">
        <f t="shared" si="2"/>
        <v>0</v>
      </c>
      <c r="Z19" s="254"/>
      <c r="AB19" s="123" t="s">
        <v>199</v>
      </c>
      <c r="AC19" s="34">
        <v>0</v>
      </c>
      <c r="AE19" s="115" t="s">
        <v>693</v>
      </c>
      <c r="AF19" s="116" t="e">
        <f>+SUMIFS(#REF!,#REF!,$AE19)</f>
        <v>#REF!</v>
      </c>
      <c r="AG19" s="116" t="e">
        <f t="shared" si="3"/>
        <v>#REF!</v>
      </c>
      <c r="AI19" s="115" t="str">
        <f t="shared" si="0"/>
        <v>TS_5NKVP</v>
      </c>
      <c r="AJ19" s="116" t="e">
        <f>SUMIFS(#REF!,#REF!,$AI19)</f>
        <v>#REF!</v>
      </c>
      <c r="AK19" s="116" t="e">
        <f t="shared" si="1"/>
        <v>#REF!</v>
      </c>
    </row>
    <row r="20" spans="2:37" x14ac:dyDescent="0.2">
      <c r="B20" s="253"/>
      <c r="C20" s="111" t="s">
        <v>162</v>
      </c>
      <c r="D20" s="121" t="s">
        <v>543</v>
      </c>
      <c r="E20" s="112" t="s">
        <v>533</v>
      </c>
      <c r="F20" s="113">
        <v>4382.0899999999992</v>
      </c>
      <c r="G20" s="113">
        <v>-64.2</v>
      </c>
      <c r="H20" s="113">
        <v>1021.5593333333334</v>
      </c>
      <c r="I20" s="113">
        <v>-2271.5099999999998</v>
      </c>
      <c r="J20" s="113">
        <v>0</v>
      </c>
      <c r="K20" s="113">
        <v>0</v>
      </c>
      <c r="L20" s="113">
        <v>0</v>
      </c>
      <c r="M20" s="113">
        <v>0</v>
      </c>
      <c r="N20" s="113">
        <v>0</v>
      </c>
      <c r="O20" s="113">
        <v>0</v>
      </c>
      <c r="P20" s="113">
        <v>0</v>
      </c>
      <c r="Q20" s="113">
        <v>0</v>
      </c>
      <c r="R20" s="113">
        <v>0</v>
      </c>
      <c r="S20" s="113">
        <v>0</v>
      </c>
      <c r="T20" s="113">
        <v>0</v>
      </c>
      <c r="U20" s="113">
        <v>0</v>
      </c>
      <c r="V20" s="113">
        <v>0</v>
      </c>
      <c r="W20" s="113">
        <v>0</v>
      </c>
      <c r="X20" s="113">
        <v>0</v>
      </c>
      <c r="Y20" s="113">
        <f t="shared" si="2"/>
        <v>3067.9393333333333</v>
      </c>
      <c r="Z20" s="254"/>
      <c r="AB20" s="123" t="s">
        <v>200</v>
      </c>
      <c r="AC20" s="34">
        <v>0</v>
      </c>
      <c r="AE20" s="115" t="s">
        <v>694</v>
      </c>
      <c r="AF20" s="116" t="e">
        <f>+SUMIFS(#REF!,#REF!,$AE20)</f>
        <v>#REF!</v>
      </c>
      <c r="AG20" s="116" t="e">
        <f t="shared" si="3"/>
        <v>#REF!</v>
      </c>
      <c r="AI20" s="115" t="str">
        <f t="shared" si="0"/>
        <v>TS_6SIP</v>
      </c>
      <c r="AJ20" s="116" t="e">
        <f>SUMIFS(#REF!,#REF!,$AI20)</f>
        <v>#REF!</v>
      </c>
      <c r="AK20" s="116" t="e">
        <f t="shared" si="1"/>
        <v>#REF!</v>
      </c>
    </row>
    <row r="21" spans="2:37" x14ac:dyDescent="0.2">
      <c r="B21" s="253"/>
      <c r="C21" s="111" t="s">
        <v>162</v>
      </c>
      <c r="D21" s="121" t="s">
        <v>544</v>
      </c>
      <c r="E21" s="117"/>
      <c r="F21" s="113">
        <v>0</v>
      </c>
      <c r="G21" s="113">
        <v>0</v>
      </c>
      <c r="H21" s="113">
        <v>0</v>
      </c>
      <c r="I21" s="113">
        <v>0</v>
      </c>
      <c r="J21" s="113">
        <v>0</v>
      </c>
      <c r="K21" s="113">
        <v>0</v>
      </c>
      <c r="L21" s="113">
        <v>0</v>
      </c>
      <c r="M21" s="113">
        <v>0</v>
      </c>
      <c r="N21" s="113">
        <v>0</v>
      </c>
      <c r="O21" s="113">
        <v>0</v>
      </c>
      <c r="P21" s="113">
        <v>0</v>
      </c>
      <c r="Q21" s="113">
        <v>0</v>
      </c>
      <c r="R21" s="113">
        <v>0</v>
      </c>
      <c r="S21" s="113">
        <v>0</v>
      </c>
      <c r="T21" s="113">
        <v>0</v>
      </c>
      <c r="U21" s="113">
        <v>0</v>
      </c>
      <c r="V21" s="113">
        <v>0</v>
      </c>
      <c r="W21" s="113">
        <v>0</v>
      </c>
      <c r="X21" s="113">
        <v>0</v>
      </c>
      <c r="Y21" s="113">
        <f t="shared" si="2"/>
        <v>0</v>
      </c>
      <c r="Z21" s="254"/>
      <c r="AE21" s="115" t="s">
        <v>695</v>
      </c>
      <c r="AF21" s="116" t="e">
        <f>+SUMIFS(#REF!,#REF!,$AE21)</f>
        <v>#REF!</v>
      </c>
      <c r="AG21" s="116" t="e">
        <f t="shared" si="3"/>
        <v>#REF!</v>
      </c>
      <c r="AI21" s="115" t="str">
        <f t="shared" si="0"/>
        <v>TS_6SIR</v>
      </c>
      <c r="AJ21" s="116" t="e">
        <f>SUMIFS(#REF!,#REF!,$AI21)</f>
        <v>#REF!</v>
      </c>
      <c r="AK21" s="116" t="e">
        <f t="shared" si="1"/>
        <v>#REF!</v>
      </c>
    </row>
    <row r="22" spans="2:37" x14ac:dyDescent="0.2">
      <c r="B22" s="253"/>
      <c r="C22" s="121" t="s">
        <v>545</v>
      </c>
      <c r="D22" s="121" t="s">
        <v>542</v>
      </c>
      <c r="E22" s="117"/>
      <c r="F22" s="113">
        <v>0</v>
      </c>
      <c r="G22" s="113">
        <v>0</v>
      </c>
      <c r="H22" s="113">
        <v>0</v>
      </c>
      <c r="I22" s="113">
        <v>0</v>
      </c>
      <c r="J22" s="113">
        <v>0</v>
      </c>
      <c r="K22" s="113">
        <v>0</v>
      </c>
      <c r="L22" s="113">
        <v>0</v>
      </c>
      <c r="M22" s="113">
        <v>0</v>
      </c>
      <c r="N22" s="113">
        <v>0</v>
      </c>
      <c r="O22" s="113">
        <v>0</v>
      </c>
      <c r="P22" s="113">
        <v>0</v>
      </c>
      <c r="Q22" s="113">
        <v>0</v>
      </c>
      <c r="R22" s="113">
        <v>0</v>
      </c>
      <c r="S22" s="113">
        <v>0</v>
      </c>
      <c r="T22" s="113">
        <v>0</v>
      </c>
      <c r="U22" s="113">
        <v>0</v>
      </c>
      <c r="V22" s="113">
        <v>0</v>
      </c>
      <c r="W22" s="113">
        <v>0</v>
      </c>
      <c r="X22" s="113">
        <v>0</v>
      </c>
      <c r="Y22" s="113">
        <f t="shared" si="2"/>
        <v>0</v>
      </c>
      <c r="Z22" s="254"/>
      <c r="AE22" s="115" t="s">
        <v>696</v>
      </c>
      <c r="AF22" s="116" t="e">
        <f>+SUMIFS(#REF!,#REF!,$AE22)</f>
        <v>#REF!</v>
      </c>
      <c r="AG22" s="116" t="e">
        <f t="shared" si="3"/>
        <v>#REF!</v>
      </c>
      <c r="AI22" s="115" t="str">
        <f t="shared" si="0"/>
        <v>TS_7ATL</v>
      </c>
      <c r="AJ22" s="116" t="e">
        <f>SUMIFS(#REF!,#REF!,$AI22)</f>
        <v>#REF!</v>
      </c>
      <c r="AK22" s="116" t="e">
        <f t="shared" si="1"/>
        <v>#REF!</v>
      </c>
    </row>
    <row r="23" spans="2:37" x14ac:dyDescent="0.2">
      <c r="B23" s="253"/>
      <c r="C23" s="111" t="s">
        <v>546</v>
      </c>
      <c r="D23" s="121" t="s">
        <v>547</v>
      </c>
      <c r="E23" s="112" t="s">
        <v>533</v>
      </c>
      <c r="F23" s="113">
        <v>815622.13</v>
      </c>
      <c r="G23" s="113">
        <v>-120648.02</v>
      </c>
      <c r="H23" s="113">
        <v>16746.980507455799</v>
      </c>
      <c r="I23" s="113">
        <v>-162416.95379383239</v>
      </c>
      <c r="J23" s="113">
        <v>0</v>
      </c>
      <c r="K23" s="113">
        <v>0</v>
      </c>
      <c r="L23" s="113">
        <v>0</v>
      </c>
      <c r="M23" s="113">
        <v>-11444</v>
      </c>
      <c r="N23" s="113">
        <v>0</v>
      </c>
      <c r="O23" s="113">
        <v>0</v>
      </c>
      <c r="P23" s="113">
        <v>0</v>
      </c>
      <c r="Q23" s="113">
        <v>0</v>
      </c>
      <c r="R23" s="113">
        <v>0</v>
      </c>
      <c r="S23" s="113">
        <v>0</v>
      </c>
      <c r="T23" s="113">
        <v>0</v>
      </c>
      <c r="U23" s="113">
        <v>0</v>
      </c>
      <c r="V23" s="113">
        <v>0</v>
      </c>
      <c r="W23" s="113">
        <v>0</v>
      </c>
      <c r="X23" s="113">
        <v>0</v>
      </c>
      <c r="Y23" s="113">
        <f t="shared" si="2"/>
        <v>537860.1367136233</v>
      </c>
      <c r="Z23" s="254"/>
      <c r="AE23" s="122" t="s">
        <v>697</v>
      </c>
      <c r="AF23" s="113" t="e">
        <f>+SUMIFS(#REF!,#REF!,$AE23)</f>
        <v>#REF!</v>
      </c>
      <c r="AG23" s="113" t="e">
        <f t="shared" si="3"/>
        <v>#REF!</v>
      </c>
      <c r="AI23" s="115" t="str">
        <f t="shared" si="0"/>
        <v>TS_8ELE</v>
      </c>
      <c r="AJ23" s="116" t="e">
        <f>SUMIFS(#REF!,#REF!,$AI23)</f>
        <v>#REF!</v>
      </c>
      <c r="AK23" s="116" t="e">
        <f t="shared" si="1"/>
        <v>#REF!</v>
      </c>
    </row>
    <row r="24" spans="2:37" x14ac:dyDescent="0.2">
      <c r="B24" s="253"/>
      <c r="C24" s="121" t="s">
        <v>548</v>
      </c>
      <c r="D24" s="121" t="s">
        <v>549</v>
      </c>
      <c r="E24" s="117"/>
      <c r="F24" s="113">
        <v>0</v>
      </c>
      <c r="G24" s="113">
        <v>0</v>
      </c>
      <c r="H24" s="113">
        <v>0</v>
      </c>
      <c r="I24" s="113">
        <v>0</v>
      </c>
      <c r="J24" s="113">
        <v>0</v>
      </c>
      <c r="K24" s="113">
        <v>0</v>
      </c>
      <c r="L24" s="113">
        <v>0</v>
      </c>
      <c r="M24" s="113">
        <v>0</v>
      </c>
      <c r="N24" s="113">
        <v>0</v>
      </c>
      <c r="O24" s="113">
        <v>0</v>
      </c>
      <c r="P24" s="113">
        <v>0</v>
      </c>
      <c r="Q24" s="113">
        <v>0</v>
      </c>
      <c r="R24" s="113">
        <v>0</v>
      </c>
      <c r="S24" s="113">
        <v>0</v>
      </c>
      <c r="T24" s="113">
        <v>0</v>
      </c>
      <c r="U24" s="113">
        <v>0</v>
      </c>
      <c r="V24" s="113">
        <v>0</v>
      </c>
      <c r="W24" s="113">
        <v>0</v>
      </c>
      <c r="X24" s="113">
        <v>0</v>
      </c>
      <c r="Y24" s="113">
        <f t="shared" si="2"/>
        <v>0</v>
      </c>
      <c r="Z24" s="254"/>
      <c r="AE24" s="122" t="s">
        <v>698</v>
      </c>
      <c r="AF24" s="113" t="e">
        <f>+SUMIFS(#REF!,#REF!,$AE24)</f>
        <v>#REF!</v>
      </c>
      <c r="AG24" s="113" t="e">
        <f t="shared" si="3"/>
        <v>#REF!</v>
      </c>
      <c r="AI24" s="115" t="str">
        <f t="shared" si="0"/>
        <v>TS_9KITA</v>
      </c>
      <c r="AJ24" s="116" t="e">
        <f>SUMIFS(#REF!,#REF!,$AI24)</f>
        <v>#REF!</v>
      </c>
      <c r="AK24" s="116" t="e">
        <f t="shared" si="1"/>
        <v>#REF!</v>
      </c>
    </row>
    <row r="25" spans="2:37" x14ac:dyDescent="0.2">
      <c r="B25" s="253"/>
      <c r="C25" s="121" t="s">
        <v>548</v>
      </c>
      <c r="D25" s="121" t="s">
        <v>550</v>
      </c>
      <c r="E25" s="117"/>
      <c r="F25" s="113">
        <v>0</v>
      </c>
      <c r="G25" s="113">
        <v>0</v>
      </c>
      <c r="H25" s="113">
        <v>0</v>
      </c>
      <c r="I25" s="113">
        <v>0</v>
      </c>
      <c r="J25" s="113">
        <v>0</v>
      </c>
      <c r="K25" s="113">
        <v>0</v>
      </c>
      <c r="L25" s="113">
        <v>0</v>
      </c>
      <c r="M25" s="113">
        <v>0</v>
      </c>
      <c r="N25" s="113">
        <v>0</v>
      </c>
      <c r="O25" s="113">
        <v>0</v>
      </c>
      <c r="P25" s="113">
        <v>0</v>
      </c>
      <c r="Q25" s="113">
        <v>0</v>
      </c>
      <c r="R25" s="113">
        <v>0</v>
      </c>
      <c r="S25" s="113">
        <v>0</v>
      </c>
      <c r="T25" s="113">
        <v>0</v>
      </c>
      <c r="U25" s="113">
        <v>0</v>
      </c>
      <c r="V25" s="113">
        <v>0</v>
      </c>
      <c r="W25" s="113">
        <v>0</v>
      </c>
      <c r="X25" s="113">
        <v>0</v>
      </c>
      <c r="Y25" s="113">
        <f t="shared" si="2"/>
        <v>0</v>
      </c>
      <c r="Z25" s="254"/>
      <c r="AE25" s="122" t="s">
        <v>699</v>
      </c>
      <c r="AF25" s="113" t="e">
        <f>+SUMIFS(#REF!,#REF!,$AE25)</f>
        <v>#REF!</v>
      </c>
      <c r="AG25" s="113" t="e">
        <f t="shared" si="3"/>
        <v>#REF!</v>
      </c>
      <c r="AI25" s="115" t="str">
        <f t="shared" si="0"/>
        <v>TS_9KITA2</v>
      </c>
      <c r="AJ25" s="116" t="e">
        <f>SUMIFS(#REF!,#REF!,$AI25)</f>
        <v>#REF!</v>
      </c>
      <c r="AK25" s="116" t="e">
        <f t="shared" si="1"/>
        <v>#REF!</v>
      </c>
    </row>
    <row r="26" spans="2:37" x14ac:dyDescent="0.2">
      <c r="B26" s="253"/>
      <c r="C26" s="121" t="s">
        <v>548</v>
      </c>
      <c r="D26" s="121" t="s">
        <v>551</v>
      </c>
      <c r="E26" s="124" t="s">
        <v>533</v>
      </c>
      <c r="F26" s="113">
        <v>599791.95999999973</v>
      </c>
      <c r="G26" s="113">
        <v>-24882.649999999998</v>
      </c>
      <c r="H26" s="113">
        <v>4779.8155793650794</v>
      </c>
      <c r="I26" s="113">
        <v>-57496.255778932566</v>
      </c>
      <c r="J26" s="113">
        <v>309.86</v>
      </c>
      <c r="K26" s="113">
        <v>0</v>
      </c>
      <c r="L26" s="113">
        <v>-5713.8900000000012</v>
      </c>
      <c r="M26" s="113">
        <v>0</v>
      </c>
      <c r="N26" s="113">
        <v>0</v>
      </c>
      <c r="O26" s="113">
        <v>0</v>
      </c>
      <c r="P26" s="113">
        <v>0</v>
      </c>
      <c r="Q26" s="113">
        <v>0</v>
      </c>
      <c r="R26" s="113">
        <v>0</v>
      </c>
      <c r="S26" s="113">
        <v>0</v>
      </c>
      <c r="T26" s="113">
        <v>0</v>
      </c>
      <c r="U26" s="113">
        <v>0</v>
      </c>
      <c r="V26" s="113">
        <v>0</v>
      </c>
      <c r="W26" s="113">
        <v>0</v>
      </c>
      <c r="X26" s="113">
        <v>0</v>
      </c>
      <c r="Y26" s="113">
        <f t="shared" si="2"/>
        <v>516788.83980043221</v>
      </c>
      <c r="Z26" s="254"/>
      <c r="AE26" s="122" t="s">
        <v>700</v>
      </c>
      <c r="AF26" s="113" t="e">
        <f>+SUMIFS(#REF!,#REF!,$AE26)</f>
        <v>#REF!</v>
      </c>
      <c r="AG26" s="113" t="e">
        <f t="shared" si="3"/>
        <v>#REF!</v>
      </c>
      <c r="AI26" s="115" t="str">
        <f t="shared" si="0"/>
        <v>TS_9KITA3</v>
      </c>
      <c r="AJ26" s="116" t="e">
        <f>SUMIFS(#REF!,#REF!,$AI26)</f>
        <v>#REF!</v>
      </c>
      <c r="AK26" s="116" t="e">
        <f t="shared" si="1"/>
        <v>#REF!</v>
      </c>
    </row>
    <row r="27" spans="2:37" x14ac:dyDescent="0.2">
      <c r="B27" s="253"/>
      <c r="C27" s="121" t="s">
        <v>548</v>
      </c>
      <c r="D27" s="121" t="s">
        <v>552</v>
      </c>
      <c r="E27" s="117"/>
      <c r="F27" s="113">
        <v>0</v>
      </c>
      <c r="G27" s="113">
        <v>0</v>
      </c>
      <c r="H27" s="113">
        <v>0</v>
      </c>
      <c r="I27" s="113">
        <v>0</v>
      </c>
      <c r="J27" s="113">
        <v>0</v>
      </c>
      <c r="K27" s="113">
        <v>0</v>
      </c>
      <c r="L27" s="113">
        <v>0</v>
      </c>
      <c r="M27" s="113">
        <v>0</v>
      </c>
      <c r="N27" s="113">
        <v>0</v>
      </c>
      <c r="O27" s="113">
        <v>0</v>
      </c>
      <c r="P27" s="113">
        <v>0</v>
      </c>
      <c r="Q27" s="113">
        <v>0</v>
      </c>
      <c r="R27" s="113">
        <v>0</v>
      </c>
      <c r="S27" s="113">
        <v>0</v>
      </c>
      <c r="T27" s="113">
        <v>0</v>
      </c>
      <c r="U27" s="113">
        <v>0</v>
      </c>
      <c r="V27" s="113">
        <v>0</v>
      </c>
      <c r="W27" s="113">
        <v>0</v>
      </c>
      <c r="X27" s="113">
        <v>0</v>
      </c>
      <c r="Y27" s="113">
        <f t="shared" si="2"/>
        <v>0</v>
      </c>
      <c r="Z27" s="254"/>
      <c r="AE27" s="115" t="s">
        <v>701</v>
      </c>
      <c r="AF27" s="116" t="e">
        <f>+SUMIFS(#REF!,#REF!,$AE27)</f>
        <v>#REF!</v>
      </c>
      <c r="AG27" s="116" t="e">
        <f t="shared" si="3"/>
        <v>#REF!</v>
      </c>
      <c r="AI27" s="115" t="str">
        <f t="shared" si="0"/>
        <v>TS_9KITA4</v>
      </c>
      <c r="AJ27" s="116" t="e">
        <f>SUMIFS(#REF!,#REF!,$AI27)</f>
        <v>#REF!</v>
      </c>
      <c r="AK27" s="116" t="e">
        <f t="shared" si="1"/>
        <v>#REF!</v>
      </c>
    </row>
    <row r="28" spans="2:37" x14ac:dyDescent="0.2">
      <c r="B28" s="255" t="s">
        <v>553</v>
      </c>
      <c r="C28" s="256" t="s">
        <v>554</v>
      </c>
      <c r="D28" s="125" t="s">
        <v>724</v>
      </c>
      <c r="E28" s="112" t="s">
        <v>533</v>
      </c>
      <c r="F28" s="126">
        <v>0</v>
      </c>
      <c r="G28" s="126">
        <v>0</v>
      </c>
      <c r="H28" s="126">
        <v>0</v>
      </c>
      <c r="I28" s="126">
        <v>223341.38403719381</v>
      </c>
      <c r="J28" s="126">
        <v>0</v>
      </c>
      <c r="K28" s="126">
        <v>0</v>
      </c>
      <c r="L28" s="126">
        <v>0</v>
      </c>
      <c r="M28" s="126">
        <v>0</v>
      </c>
      <c r="N28" s="126">
        <v>0</v>
      </c>
      <c r="O28" s="126">
        <v>0</v>
      </c>
      <c r="P28" s="126">
        <v>0</v>
      </c>
      <c r="Q28" s="126">
        <v>0</v>
      </c>
      <c r="R28" s="126">
        <v>0</v>
      </c>
      <c r="S28" s="126">
        <v>0</v>
      </c>
      <c r="T28" s="126">
        <v>0</v>
      </c>
      <c r="U28" s="126">
        <v>0</v>
      </c>
      <c r="V28" s="126">
        <v>0</v>
      </c>
      <c r="W28" s="126">
        <v>0</v>
      </c>
      <c r="X28" s="126">
        <v>0</v>
      </c>
      <c r="Y28" s="126">
        <f t="shared" si="2"/>
        <v>223341.38403719381</v>
      </c>
      <c r="Z28" s="237" t="s">
        <v>555</v>
      </c>
      <c r="AE28" s="115" t="s">
        <v>702</v>
      </c>
      <c r="AF28" s="116" t="e">
        <f>+SUMIFS(#REF!,#REF!,$AE28)</f>
        <v>#REF!</v>
      </c>
      <c r="AG28" s="116" t="e">
        <f>+Y28-AF28</f>
        <v>#REF!</v>
      </c>
      <c r="AI28" s="115" t="str">
        <f t="shared" si="0"/>
        <v>NS_1NS</v>
      </c>
      <c r="AJ28" s="116" t="e">
        <f>SUMIFS(#REF!,#REF!,$AI28)</f>
        <v>#REF!</v>
      </c>
      <c r="AK28" s="116" t="e">
        <f t="shared" si="1"/>
        <v>#REF!</v>
      </c>
    </row>
    <row r="29" spans="2:37" x14ac:dyDescent="0.2">
      <c r="B29" s="253"/>
      <c r="C29" s="256"/>
      <c r="D29" s="111" t="s">
        <v>725</v>
      </c>
      <c r="E29" s="117"/>
      <c r="F29" s="113">
        <v>0</v>
      </c>
      <c r="G29" s="113">
        <v>0</v>
      </c>
      <c r="H29" s="113">
        <v>582.65800000000002</v>
      </c>
      <c r="I29" s="113">
        <v>0</v>
      </c>
      <c r="J29" s="113">
        <v>0</v>
      </c>
      <c r="K29" s="113">
        <v>0</v>
      </c>
      <c r="L29" s="113">
        <v>0</v>
      </c>
      <c r="M29" s="113">
        <v>0</v>
      </c>
      <c r="N29" s="113">
        <v>0</v>
      </c>
      <c r="O29" s="113">
        <v>0</v>
      </c>
      <c r="P29" s="113">
        <v>0</v>
      </c>
      <c r="Q29" s="113">
        <v>0</v>
      </c>
      <c r="R29" s="113">
        <v>0</v>
      </c>
      <c r="S29" s="113">
        <v>0</v>
      </c>
      <c r="T29" s="113">
        <v>0</v>
      </c>
      <c r="U29" s="113">
        <v>0</v>
      </c>
      <c r="V29" s="113">
        <v>0</v>
      </c>
      <c r="W29" s="113">
        <v>0</v>
      </c>
      <c r="X29" s="113">
        <v>0</v>
      </c>
      <c r="Y29" s="113">
        <f t="shared" si="2"/>
        <v>582.65800000000002</v>
      </c>
      <c r="Z29" s="237"/>
      <c r="AE29" s="115" t="s">
        <v>703</v>
      </c>
      <c r="AF29" s="116" t="e">
        <f>+SUMIFS(#REF!,#REF!,$AE29)</f>
        <v>#REF!</v>
      </c>
      <c r="AG29" s="116" t="e">
        <f t="shared" ref="AG29:AG35" si="4">+Y29-AF29</f>
        <v>#REF!</v>
      </c>
      <c r="AI29" s="115" t="str">
        <f t="shared" si="0"/>
        <v>NS_2NS</v>
      </c>
      <c r="AJ29" s="116" t="e">
        <f>SUMIFS(#REF!,#REF!,$AI29)</f>
        <v>#REF!</v>
      </c>
      <c r="AK29" s="116" t="e">
        <f t="shared" si="1"/>
        <v>#REF!</v>
      </c>
    </row>
    <row r="30" spans="2:37" x14ac:dyDescent="0.2">
      <c r="B30" s="253"/>
      <c r="C30" s="256"/>
      <c r="D30" s="111" t="s">
        <v>43</v>
      </c>
      <c r="E30" s="117"/>
      <c r="F30" s="113">
        <v>0</v>
      </c>
      <c r="G30" s="113">
        <v>0</v>
      </c>
      <c r="H30" s="113">
        <v>0</v>
      </c>
      <c r="I30" s="113">
        <v>0</v>
      </c>
      <c r="J30" s="113">
        <v>0</v>
      </c>
      <c r="K30" s="113">
        <v>0</v>
      </c>
      <c r="L30" s="113">
        <v>0</v>
      </c>
      <c r="M30" s="113">
        <v>0</v>
      </c>
      <c r="N30" s="113">
        <v>0</v>
      </c>
      <c r="O30" s="113">
        <v>0</v>
      </c>
      <c r="P30" s="113">
        <v>0</v>
      </c>
      <c r="Q30" s="113">
        <v>0</v>
      </c>
      <c r="R30" s="113">
        <v>0</v>
      </c>
      <c r="S30" s="113">
        <v>0</v>
      </c>
      <c r="T30" s="113">
        <v>0</v>
      </c>
      <c r="U30" s="113">
        <v>0</v>
      </c>
      <c r="V30" s="113">
        <v>0</v>
      </c>
      <c r="W30" s="113">
        <v>0</v>
      </c>
      <c r="X30" s="113">
        <v>0</v>
      </c>
      <c r="Y30" s="113">
        <f t="shared" si="2"/>
        <v>0</v>
      </c>
      <c r="Z30" s="237"/>
      <c r="AE30" s="115" t="s">
        <v>704</v>
      </c>
      <c r="AF30" s="116" t="e">
        <f>+SUMIFS(#REF!,#REF!,$AE30)</f>
        <v>#REF!</v>
      </c>
      <c r="AG30" s="116" t="e">
        <f t="shared" si="4"/>
        <v>#REF!</v>
      </c>
      <c r="AI30" s="115" t="str">
        <f t="shared" si="0"/>
        <v>NS_3NS</v>
      </c>
      <c r="AJ30" s="116" t="e">
        <f>SUMIFS(#REF!,#REF!,$AI30)</f>
        <v>#REF!</v>
      </c>
      <c r="AK30" s="116" t="e">
        <f t="shared" si="1"/>
        <v>#REF!</v>
      </c>
    </row>
    <row r="31" spans="2:37" x14ac:dyDescent="0.2">
      <c r="B31" s="253"/>
      <c r="C31" s="256"/>
      <c r="D31" s="125" t="s">
        <v>43</v>
      </c>
      <c r="E31" s="117"/>
      <c r="F31" s="113">
        <v>0</v>
      </c>
      <c r="G31" s="113">
        <v>0</v>
      </c>
      <c r="H31" s="113">
        <v>0</v>
      </c>
      <c r="I31" s="113">
        <v>0</v>
      </c>
      <c r="J31" s="113">
        <v>0</v>
      </c>
      <c r="K31" s="113">
        <v>0</v>
      </c>
      <c r="L31" s="113">
        <v>0</v>
      </c>
      <c r="M31" s="113">
        <v>0</v>
      </c>
      <c r="N31" s="113">
        <v>0</v>
      </c>
      <c r="O31" s="113">
        <v>0</v>
      </c>
      <c r="P31" s="113">
        <v>0</v>
      </c>
      <c r="Q31" s="113">
        <v>0</v>
      </c>
      <c r="R31" s="113">
        <v>0</v>
      </c>
      <c r="S31" s="113">
        <v>0</v>
      </c>
      <c r="T31" s="113">
        <v>0</v>
      </c>
      <c r="U31" s="113">
        <v>0</v>
      </c>
      <c r="V31" s="113">
        <v>0</v>
      </c>
      <c r="W31" s="113">
        <v>0</v>
      </c>
      <c r="X31" s="113">
        <v>0</v>
      </c>
      <c r="Y31" s="113">
        <f t="shared" si="2"/>
        <v>0</v>
      </c>
      <c r="Z31" s="237"/>
      <c r="AE31" s="115" t="s">
        <v>705</v>
      </c>
      <c r="AF31" s="116" t="e">
        <f>+SUMIFS(#REF!,#REF!,$AE31)</f>
        <v>#REF!</v>
      </c>
      <c r="AG31" s="116" t="e">
        <f t="shared" si="4"/>
        <v>#REF!</v>
      </c>
      <c r="AI31" s="115" t="str">
        <f t="shared" si="0"/>
        <v>NS_4NS</v>
      </c>
      <c r="AJ31" s="116" t="e">
        <f>SUMIFS(#REF!,#REF!,$AI31)</f>
        <v>#REF!</v>
      </c>
      <c r="AK31" s="116" t="e">
        <f t="shared" si="1"/>
        <v>#REF!</v>
      </c>
    </row>
    <row r="32" spans="2:37" x14ac:dyDescent="0.2">
      <c r="B32" s="253"/>
      <c r="C32" s="256"/>
      <c r="D32" s="125" t="s">
        <v>43</v>
      </c>
      <c r="E32" s="117"/>
      <c r="F32" s="113">
        <v>0</v>
      </c>
      <c r="G32" s="113">
        <v>0</v>
      </c>
      <c r="H32" s="113">
        <v>0</v>
      </c>
      <c r="I32" s="113">
        <v>0</v>
      </c>
      <c r="J32" s="113">
        <v>0</v>
      </c>
      <c r="K32" s="113">
        <v>0</v>
      </c>
      <c r="L32" s="113">
        <v>0</v>
      </c>
      <c r="M32" s="113">
        <v>0</v>
      </c>
      <c r="N32" s="113">
        <v>0</v>
      </c>
      <c r="O32" s="113">
        <v>0</v>
      </c>
      <c r="P32" s="113">
        <v>0</v>
      </c>
      <c r="Q32" s="113">
        <v>0</v>
      </c>
      <c r="R32" s="113">
        <v>0</v>
      </c>
      <c r="S32" s="113">
        <v>0</v>
      </c>
      <c r="T32" s="113">
        <v>0</v>
      </c>
      <c r="U32" s="113">
        <v>0</v>
      </c>
      <c r="V32" s="113">
        <v>0</v>
      </c>
      <c r="W32" s="113">
        <v>0</v>
      </c>
      <c r="X32" s="113">
        <v>0</v>
      </c>
      <c r="Y32" s="113">
        <f t="shared" si="2"/>
        <v>0</v>
      </c>
      <c r="Z32" s="237"/>
      <c r="AE32" s="115" t="s">
        <v>706</v>
      </c>
      <c r="AF32" s="116" t="e">
        <f>+SUMIFS(#REF!,#REF!,$AE32)</f>
        <v>#REF!</v>
      </c>
      <c r="AG32" s="116" t="e">
        <f t="shared" si="4"/>
        <v>#REF!</v>
      </c>
      <c r="AI32" s="115" t="str">
        <f t="shared" si="0"/>
        <v>NS_5NS</v>
      </c>
      <c r="AJ32" s="116" t="e">
        <f>SUMIFS(#REF!,#REF!,$AI32)</f>
        <v>#REF!</v>
      </c>
      <c r="AK32" s="116" t="e">
        <f t="shared" si="1"/>
        <v>#REF!</v>
      </c>
    </row>
    <row r="33" spans="2:37" x14ac:dyDescent="0.2">
      <c r="B33" s="253"/>
      <c r="C33" s="256"/>
      <c r="D33" s="125" t="s">
        <v>43</v>
      </c>
      <c r="E33" s="117"/>
      <c r="F33" s="113">
        <v>0</v>
      </c>
      <c r="G33" s="113">
        <v>0</v>
      </c>
      <c r="H33" s="113">
        <v>0</v>
      </c>
      <c r="I33" s="113">
        <v>0</v>
      </c>
      <c r="J33" s="113">
        <v>0</v>
      </c>
      <c r="K33" s="113">
        <v>0</v>
      </c>
      <c r="L33" s="113">
        <v>0</v>
      </c>
      <c r="M33" s="113">
        <v>0</v>
      </c>
      <c r="N33" s="113">
        <v>0</v>
      </c>
      <c r="O33" s="113">
        <v>0</v>
      </c>
      <c r="P33" s="113">
        <v>0</v>
      </c>
      <c r="Q33" s="113">
        <v>0</v>
      </c>
      <c r="R33" s="113">
        <v>0</v>
      </c>
      <c r="S33" s="113">
        <v>0</v>
      </c>
      <c r="T33" s="113">
        <v>0</v>
      </c>
      <c r="U33" s="113">
        <v>0</v>
      </c>
      <c r="V33" s="113">
        <v>0</v>
      </c>
      <c r="W33" s="113">
        <v>0</v>
      </c>
      <c r="X33" s="113">
        <v>0</v>
      </c>
      <c r="Y33" s="113">
        <f t="shared" si="2"/>
        <v>0</v>
      </c>
      <c r="Z33" s="237"/>
      <c r="AE33" s="115" t="s">
        <v>707</v>
      </c>
      <c r="AF33" s="116" t="e">
        <f>+SUMIFS(#REF!,#REF!,$AE33)</f>
        <v>#REF!</v>
      </c>
      <c r="AG33" s="116" t="e">
        <f t="shared" si="4"/>
        <v>#REF!</v>
      </c>
      <c r="AI33" s="115" t="str">
        <f t="shared" si="0"/>
        <v>NS_6NS</v>
      </c>
      <c r="AJ33" s="116" t="e">
        <f>SUMIFS(#REF!,#REF!,$AI33)</f>
        <v>#REF!</v>
      </c>
      <c r="AK33" s="116" t="e">
        <f t="shared" si="1"/>
        <v>#REF!</v>
      </c>
    </row>
    <row r="34" spans="2:37" s="89" customFormat="1" ht="31.5" customHeight="1" x14ac:dyDescent="0.2">
      <c r="B34" s="38" t="s">
        <v>556</v>
      </c>
      <c r="C34" s="38" t="s">
        <v>556</v>
      </c>
      <c r="D34" s="127" t="s">
        <v>556</v>
      </c>
      <c r="E34" s="127" t="s">
        <v>533</v>
      </c>
      <c r="F34" s="128">
        <v>250866.46</v>
      </c>
      <c r="G34" s="128">
        <v>-4266.6900000000005</v>
      </c>
      <c r="H34" s="128">
        <v>1619.8605333333335</v>
      </c>
      <c r="I34" s="128">
        <v>263.577726345477</v>
      </c>
      <c r="J34" s="128">
        <v>0</v>
      </c>
      <c r="K34" s="128">
        <v>0</v>
      </c>
      <c r="L34" s="128">
        <v>0</v>
      </c>
      <c r="M34" s="128">
        <v>0</v>
      </c>
      <c r="N34" s="128">
        <v>0</v>
      </c>
      <c r="O34" s="128">
        <v>0</v>
      </c>
      <c r="P34" s="128">
        <v>0</v>
      </c>
      <c r="Q34" s="128">
        <v>0</v>
      </c>
      <c r="R34" s="128">
        <v>0</v>
      </c>
      <c r="S34" s="128">
        <v>0</v>
      </c>
      <c r="T34" s="128">
        <v>0</v>
      </c>
      <c r="U34" s="128">
        <v>0</v>
      </c>
      <c r="V34" s="128">
        <v>0</v>
      </c>
      <c r="W34" s="128">
        <v>0</v>
      </c>
      <c r="X34" s="128">
        <v>0</v>
      </c>
      <c r="Y34" s="128">
        <f t="shared" si="2"/>
        <v>248483.2082596788</v>
      </c>
      <c r="Z34" s="114" t="s">
        <v>557</v>
      </c>
      <c r="AE34" s="122" t="s">
        <v>71</v>
      </c>
      <c r="AF34" s="113" t="e">
        <f>+#REF!</f>
        <v>#REF!</v>
      </c>
      <c r="AG34" s="113" t="e">
        <f t="shared" si="4"/>
        <v>#REF!</v>
      </c>
      <c r="AI34" s="115" t="str">
        <f t="shared" si="0"/>
        <v>BS</v>
      </c>
      <c r="AJ34" s="116" t="e">
        <f>SUMIFS(#REF!,#REF!,$AI34)</f>
        <v>#REF!</v>
      </c>
      <c r="AK34" s="116" t="e">
        <f t="shared" si="1"/>
        <v>#REF!</v>
      </c>
    </row>
    <row r="35" spans="2:37" s="89" customFormat="1" ht="25.5" x14ac:dyDescent="0.2">
      <c r="B35" s="129" t="s">
        <v>558</v>
      </c>
      <c r="C35" s="129" t="s">
        <v>558</v>
      </c>
      <c r="D35" s="130" t="s">
        <v>558</v>
      </c>
      <c r="E35" s="112" t="s">
        <v>533</v>
      </c>
      <c r="F35" s="113">
        <v>47626.920000000006</v>
      </c>
      <c r="G35" s="113">
        <v>0</v>
      </c>
      <c r="H35" s="113">
        <v>170803.3090989452</v>
      </c>
      <c r="I35" s="113">
        <v>0</v>
      </c>
      <c r="J35" s="113">
        <v>0</v>
      </c>
      <c r="K35" s="113">
        <v>0</v>
      </c>
      <c r="L35" s="113">
        <v>3500.39</v>
      </c>
      <c r="M35" s="113">
        <v>11444</v>
      </c>
      <c r="N35" s="113">
        <v>0</v>
      </c>
      <c r="O35" s="113">
        <v>0</v>
      </c>
      <c r="P35" s="113">
        <v>0</v>
      </c>
      <c r="Q35" s="113">
        <v>0</v>
      </c>
      <c r="R35" s="113">
        <v>0</v>
      </c>
      <c r="S35" s="113">
        <v>0</v>
      </c>
      <c r="T35" s="113">
        <v>0</v>
      </c>
      <c r="U35" s="113">
        <v>0</v>
      </c>
      <c r="V35" s="113">
        <v>0</v>
      </c>
      <c r="W35" s="113">
        <v>0</v>
      </c>
      <c r="X35" s="113">
        <v>0</v>
      </c>
      <c r="Y35" s="113">
        <f t="shared" si="2"/>
        <v>233374.61909894523</v>
      </c>
      <c r="Z35" s="114" t="s">
        <v>559</v>
      </c>
      <c r="AE35" s="122" t="s">
        <v>113</v>
      </c>
      <c r="AF35" s="113" t="e">
        <f>+#REF!</f>
        <v>#REF!</v>
      </c>
      <c r="AG35" s="113" t="e">
        <f t="shared" si="4"/>
        <v>#REF!</v>
      </c>
      <c r="AI35" s="115" t="str">
        <f t="shared" si="0"/>
        <v>NEPAS</v>
      </c>
      <c r="AJ35" s="116" t="e">
        <f>#REF!</f>
        <v>#REF!</v>
      </c>
      <c r="AK35" s="131" t="e">
        <f t="shared" si="1"/>
        <v>#REF!</v>
      </c>
    </row>
    <row r="36" spans="2:37" x14ac:dyDescent="0.2">
      <c r="B36" s="114" t="s">
        <v>78</v>
      </c>
      <c r="C36" s="132" t="s">
        <v>560</v>
      </c>
      <c r="D36" s="133" t="s">
        <v>65</v>
      </c>
      <c r="E36" s="134" t="s">
        <v>561</v>
      </c>
      <c r="F36" s="135">
        <v>0</v>
      </c>
      <c r="G36" s="136" t="s">
        <v>80</v>
      </c>
      <c r="H36" s="136" t="s">
        <v>80</v>
      </c>
      <c r="I36" s="136" t="s">
        <v>80</v>
      </c>
      <c r="J36" s="136" t="s">
        <v>80</v>
      </c>
      <c r="K36" s="136" t="s">
        <v>80</v>
      </c>
      <c r="L36" s="136" t="s">
        <v>80</v>
      </c>
      <c r="M36" s="136" t="s">
        <v>80</v>
      </c>
      <c r="N36" s="136" t="s">
        <v>80</v>
      </c>
      <c r="O36" s="136" t="s">
        <v>80</v>
      </c>
      <c r="P36" s="136" t="s">
        <v>80</v>
      </c>
      <c r="Q36" s="136" t="s">
        <v>80</v>
      </c>
      <c r="R36" s="136" t="s">
        <v>80</v>
      </c>
      <c r="S36" s="136" t="s">
        <v>80</v>
      </c>
      <c r="T36" s="136" t="s">
        <v>80</v>
      </c>
      <c r="U36" s="136" t="s">
        <v>80</v>
      </c>
      <c r="V36" s="136" t="s">
        <v>80</v>
      </c>
      <c r="W36" s="136" t="s">
        <v>80</v>
      </c>
      <c r="X36" s="136" t="s">
        <v>80</v>
      </c>
      <c r="Y36" s="136" t="s">
        <v>80</v>
      </c>
      <c r="Z36" s="137" t="s">
        <v>562</v>
      </c>
    </row>
    <row r="37" spans="2:37" x14ac:dyDescent="0.2">
      <c r="B37" s="245" t="s">
        <v>201</v>
      </c>
      <c r="C37" s="246"/>
      <c r="D37" s="246"/>
      <c r="E37" s="247"/>
      <c r="F37" s="138">
        <f t="shared" ref="F37:Y37" si="5">+SUM(F8:F36)</f>
        <v>3863994.84</v>
      </c>
      <c r="G37" s="138">
        <f t="shared" si="5"/>
        <v>-256473.81999999998</v>
      </c>
      <c r="H37" s="138">
        <f t="shared" si="5"/>
        <v>245178.26178349546</v>
      </c>
      <c r="I37" s="138">
        <f t="shared" si="5"/>
        <v>4.8000000501815521E-3</v>
      </c>
      <c r="J37" s="138">
        <f t="shared" si="5"/>
        <v>1.1368683772161603E-13</v>
      </c>
      <c r="K37" s="138">
        <f t="shared" si="5"/>
        <v>0</v>
      </c>
      <c r="L37" s="138">
        <f t="shared" si="5"/>
        <v>-2213.5000000000014</v>
      </c>
      <c r="M37" s="138">
        <f t="shared" si="5"/>
        <v>0</v>
      </c>
      <c r="N37" s="138">
        <f t="shared" si="5"/>
        <v>0</v>
      </c>
      <c r="O37" s="138">
        <f t="shared" si="5"/>
        <v>0</v>
      </c>
      <c r="P37" s="138">
        <f t="shared" si="5"/>
        <v>0</v>
      </c>
      <c r="Q37" s="138">
        <f t="shared" si="5"/>
        <v>0</v>
      </c>
      <c r="R37" s="138">
        <f t="shared" si="5"/>
        <v>0</v>
      </c>
      <c r="S37" s="138">
        <f t="shared" si="5"/>
        <v>0</v>
      </c>
      <c r="T37" s="138">
        <f t="shared" si="5"/>
        <v>0</v>
      </c>
      <c r="U37" s="138">
        <f t="shared" si="5"/>
        <v>0</v>
      </c>
      <c r="V37" s="138">
        <f t="shared" si="5"/>
        <v>0</v>
      </c>
      <c r="W37" s="138">
        <f t="shared" si="5"/>
        <v>0</v>
      </c>
      <c r="X37" s="138">
        <f t="shared" si="5"/>
        <v>0</v>
      </c>
      <c r="Y37" s="138">
        <f t="shared" si="5"/>
        <v>3850485.7865834958</v>
      </c>
      <c r="Z37" s="137"/>
      <c r="AD37" s="139"/>
      <c r="AG37" s="139"/>
    </row>
    <row r="38" spans="2:37" x14ac:dyDescent="0.2">
      <c r="X38" s="140" t="s">
        <v>86</v>
      </c>
      <c r="AD38" s="139"/>
      <c r="AG38" s="139"/>
    </row>
    <row r="39" spans="2:37" x14ac:dyDescent="0.2">
      <c r="E39" s="46" t="s">
        <v>64</v>
      </c>
      <c r="F39" s="45">
        <v>3863994.8399999989</v>
      </c>
      <c r="G39" s="45">
        <v>-256473.82</v>
      </c>
      <c r="J39" s="141"/>
      <c r="W39" s="14" t="s">
        <v>69</v>
      </c>
      <c r="X39" s="45" t="e">
        <f>+#REF!</f>
        <v>#REF!</v>
      </c>
      <c r="Y39" s="45">
        <f>+SUM(Y8:Y27)</f>
        <v>3144703.9171876782</v>
      </c>
      <c r="Z39" s="142" t="e">
        <f>+Y39-X39</f>
        <v>#REF!</v>
      </c>
      <c r="AD39" s="139"/>
      <c r="AG39" s="139"/>
    </row>
    <row r="40" spans="2:37" x14ac:dyDescent="0.2">
      <c r="W40" s="14" t="s">
        <v>70</v>
      </c>
      <c r="X40" s="45" t="e">
        <f>+#REF!</f>
        <v>#REF!</v>
      </c>
      <c r="Y40" s="45">
        <f>+SUM(Y28:Y33)</f>
        <v>223924.04203719381</v>
      </c>
      <c r="Z40" s="142" t="e">
        <f t="shared" ref="Z40:Z43" si="6">+Y40-X40</f>
        <v>#REF!</v>
      </c>
      <c r="AD40" s="139"/>
      <c r="AG40" s="139"/>
    </row>
    <row r="41" spans="2:37" x14ac:dyDescent="0.2">
      <c r="E41" s="46" t="s">
        <v>49</v>
      </c>
      <c r="F41" s="45">
        <f>+F39-F37</f>
        <v>0</v>
      </c>
      <c r="G41" s="45">
        <f>+G39-G37</f>
        <v>0</v>
      </c>
      <c r="W41" s="14" t="s">
        <v>71</v>
      </c>
      <c r="X41" s="45" t="e">
        <f>+#REF!</f>
        <v>#REF!</v>
      </c>
      <c r="Y41" s="45">
        <f>+Y34</f>
        <v>248483.2082596788</v>
      </c>
      <c r="Z41" s="142" t="e">
        <f t="shared" si="6"/>
        <v>#REF!</v>
      </c>
      <c r="AD41" s="139"/>
      <c r="AG41" s="139"/>
    </row>
    <row r="42" spans="2:37" x14ac:dyDescent="0.2">
      <c r="E42" s="46"/>
      <c r="F42" s="46"/>
      <c r="G42" s="46"/>
      <c r="H42" s="46"/>
      <c r="I42" s="46"/>
      <c r="J42" s="46"/>
      <c r="K42" s="46"/>
      <c r="L42" s="46"/>
      <c r="W42" s="14" t="s">
        <v>113</v>
      </c>
      <c r="X42" s="45" t="e">
        <f>+#REF!</f>
        <v>#REF!</v>
      </c>
      <c r="Y42" s="45">
        <f>+Y35</f>
        <v>233374.61909894523</v>
      </c>
      <c r="Z42" s="142" t="e">
        <f t="shared" si="6"/>
        <v>#REF!</v>
      </c>
      <c r="AD42" s="139"/>
      <c r="AG42" s="139"/>
    </row>
    <row r="43" spans="2:37" x14ac:dyDescent="0.2">
      <c r="E43" s="46"/>
      <c r="F43" s="46"/>
      <c r="G43" s="46"/>
      <c r="H43" s="46"/>
      <c r="I43" s="46"/>
      <c r="J43" s="46"/>
      <c r="K43" s="46"/>
      <c r="L43" s="46"/>
      <c r="Q43" s="15"/>
      <c r="R43" s="15"/>
      <c r="S43" s="15"/>
      <c r="T43" s="15"/>
      <c r="U43" s="15"/>
      <c r="V43" s="15"/>
      <c r="W43" s="15" t="s">
        <v>112</v>
      </c>
      <c r="X43" s="143" t="e">
        <f>+SUM(X39:X42)</f>
        <v>#REF!</v>
      </c>
      <c r="Y43" s="143">
        <f>+SUM(Y39:Y42)</f>
        <v>3850485.7865834958</v>
      </c>
      <c r="Z43" s="144" t="e">
        <f t="shared" si="6"/>
        <v>#REF!</v>
      </c>
      <c r="AD43" s="139"/>
      <c r="AG43" s="139"/>
    </row>
    <row r="44" spans="2:37" x14ac:dyDescent="0.2">
      <c r="E44" s="46"/>
      <c r="F44" s="46"/>
      <c r="G44" s="46"/>
      <c r="H44" s="46"/>
      <c r="I44" s="46"/>
      <c r="J44" s="46"/>
      <c r="K44" s="46"/>
      <c r="L44" s="46"/>
      <c r="AD44" s="139"/>
      <c r="AG44" s="139"/>
    </row>
    <row r="45" spans="2:37" x14ac:dyDescent="0.2">
      <c r="E45" s="46"/>
      <c r="F45" s="46"/>
      <c r="G45" s="46"/>
      <c r="H45" s="46"/>
      <c r="I45" s="46"/>
      <c r="J45" s="46"/>
      <c r="K45" s="46"/>
      <c r="L45" s="46"/>
      <c r="AD45" s="139"/>
      <c r="AG45" s="139"/>
    </row>
    <row r="46" spans="2:37" x14ac:dyDescent="0.2">
      <c r="E46" s="46"/>
      <c r="F46" s="145"/>
      <c r="G46" s="46"/>
      <c r="H46" s="46"/>
      <c r="I46" s="46"/>
      <c r="J46" s="46"/>
      <c r="K46" s="46"/>
      <c r="L46" s="46"/>
      <c r="W46" s="14" t="s">
        <v>563</v>
      </c>
      <c r="X46" s="45" t="e">
        <f>+#REF!</f>
        <v>#REF!</v>
      </c>
      <c r="Y46" s="45">
        <f>+Y39</f>
        <v>3144703.9171876782</v>
      </c>
      <c r="Z46" s="142" t="e">
        <f t="shared" ref="Z46:Z50" si="7">+Y46-X46</f>
        <v>#REF!</v>
      </c>
      <c r="AD46" s="139"/>
      <c r="AG46" s="139"/>
    </row>
    <row r="47" spans="2:37" x14ac:dyDescent="0.2">
      <c r="E47" s="46"/>
      <c r="F47" s="46"/>
      <c r="G47" s="46"/>
      <c r="H47" s="46"/>
      <c r="I47" s="46"/>
      <c r="J47" s="46"/>
      <c r="K47" s="46"/>
      <c r="L47" s="46"/>
      <c r="W47" s="14" t="s">
        <v>564</v>
      </c>
      <c r="X47" s="45" t="e">
        <f>+#REF!</f>
        <v>#REF!</v>
      </c>
      <c r="Y47" s="45">
        <f>+Y40</f>
        <v>223924.04203719381</v>
      </c>
      <c r="Z47" s="142" t="e">
        <f t="shared" si="7"/>
        <v>#REF!</v>
      </c>
      <c r="AD47" s="139"/>
      <c r="AG47" s="139"/>
    </row>
    <row r="48" spans="2:37" x14ac:dyDescent="0.2">
      <c r="E48" s="46"/>
      <c r="F48" s="46"/>
      <c r="G48" s="46"/>
      <c r="H48" s="46"/>
      <c r="I48" s="46"/>
      <c r="J48" s="46"/>
      <c r="K48" s="46"/>
      <c r="L48" s="46"/>
      <c r="W48" s="14" t="s">
        <v>565</v>
      </c>
      <c r="X48" s="45" t="e">
        <f>+#REF!</f>
        <v>#REF!</v>
      </c>
      <c r="Y48" s="45">
        <f>+Y41</f>
        <v>248483.2082596788</v>
      </c>
      <c r="Z48" s="142" t="e">
        <f t="shared" si="7"/>
        <v>#REF!</v>
      </c>
      <c r="AD48" s="139"/>
      <c r="AG48" s="139"/>
    </row>
    <row r="49" spans="2:33" x14ac:dyDescent="0.2">
      <c r="E49" s="46"/>
      <c r="F49" s="46"/>
      <c r="G49" s="46"/>
      <c r="H49" s="46"/>
      <c r="I49" s="46"/>
      <c r="J49" s="46"/>
      <c r="K49" s="46"/>
      <c r="L49" s="46"/>
      <c r="W49" s="14" t="s">
        <v>86</v>
      </c>
      <c r="X49" s="45" t="e">
        <f>+#REF!</f>
        <v>#REF!</v>
      </c>
      <c r="Y49" s="45">
        <f>+Y42</f>
        <v>233374.61909894523</v>
      </c>
      <c r="Z49" s="142" t="e">
        <f t="shared" si="7"/>
        <v>#REF!</v>
      </c>
      <c r="AD49" s="139"/>
      <c r="AG49" s="139"/>
    </row>
    <row r="50" spans="2:33" x14ac:dyDescent="0.2">
      <c r="E50" s="46"/>
      <c r="F50" s="46"/>
      <c r="G50" s="46"/>
      <c r="H50" s="46"/>
      <c r="I50" s="46"/>
      <c r="J50" s="46"/>
      <c r="K50" s="46"/>
      <c r="L50" s="46"/>
      <c r="W50" s="15" t="s">
        <v>112</v>
      </c>
      <c r="X50" s="143" t="e">
        <f>+SUM(X46:X49)</f>
        <v>#REF!</v>
      </c>
      <c r="Y50" s="143">
        <f>+SUM(Y46:Y49)</f>
        <v>3850485.7865834958</v>
      </c>
      <c r="Z50" s="144" t="e">
        <f t="shared" si="7"/>
        <v>#REF!</v>
      </c>
      <c r="AD50" s="139"/>
      <c r="AG50" s="139"/>
    </row>
    <row r="51" spans="2:33" x14ac:dyDescent="0.2">
      <c r="E51" s="46"/>
      <c r="F51" s="46"/>
      <c r="G51" s="46"/>
      <c r="H51" s="46"/>
      <c r="I51" s="46"/>
      <c r="J51" s="46"/>
      <c r="K51" s="46"/>
      <c r="L51" s="46"/>
      <c r="AD51" s="139"/>
      <c r="AG51" s="139"/>
    </row>
    <row r="52" spans="2:33" x14ac:dyDescent="0.2">
      <c r="E52" s="46"/>
      <c r="F52" s="46"/>
      <c r="G52" s="46"/>
      <c r="H52" s="46"/>
      <c r="I52" s="46"/>
      <c r="J52" s="46"/>
      <c r="K52" s="46"/>
      <c r="L52" s="46"/>
      <c r="AD52" s="139"/>
      <c r="AG52" s="139"/>
    </row>
    <row r="53" spans="2:33" x14ac:dyDescent="0.2">
      <c r="E53" s="46"/>
      <c r="F53" s="46"/>
      <c r="G53" s="46"/>
      <c r="H53" s="46"/>
      <c r="I53" s="46"/>
      <c r="J53" s="46"/>
      <c r="K53" s="46"/>
      <c r="L53" s="46"/>
      <c r="AD53" s="139"/>
      <c r="AG53" s="139"/>
    </row>
    <row r="54" spans="2:33" x14ac:dyDescent="0.2">
      <c r="E54" s="46"/>
      <c r="F54" s="46"/>
      <c r="G54" s="46"/>
      <c r="H54" s="46"/>
      <c r="I54" s="46"/>
      <c r="J54" s="46"/>
      <c r="K54" s="46"/>
      <c r="L54" s="46"/>
      <c r="AD54" s="139"/>
      <c r="AG54" s="139"/>
    </row>
    <row r="55" spans="2:33" x14ac:dyDescent="0.2">
      <c r="E55" s="46"/>
      <c r="F55" s="46"/>
      <c r="G55" s="46"/>
      <c r="H55" s="46"/>
      <c r="I55" s="46"/>
      <c r="J55" s="46"/>
      <c r="K55" s="46"/>
      <c r="L55" s="46"/>
      <c r="AD55" s="139"/>
      <c r="AG55" s="139"/>
    </row>
    <row r="56" spans="2:33" x14ac:dyDescent="0.2">
      <c r="B56" s="47" t="s">
        <v>202</v>
      </c>
      <c r="C56" s="48" t="s">
        <v>203</v>
      </c>
      <c r="D56" s="49"/>
      <c r="E56" s="49"/>
      <c r="F56" s="49"/>
      <c r="G56" s="49"/>
      <c r="H56" s="49"/>
      <c r="I56" s="49"/>
      <c r="J56" s="49"/>
      <c r="K56" s="49"/>
      <c r="L56" s="49"/>
      <c r="M56" s="49"/>
      <c r="N56" s="49"/>
      <c r="O56" s="49"/>
      <c r="P56" s="49"/>
      <c r="Q56" s="49"/>
      <c r="R56" s="49"/>
      <c r="S56" s="49"/>
      <c r="T56" s="49"/>
      <c r="U56" s="49"/>
      <c r="V56" s="49"/>
      <c r="W56" s="49"/>
      <c r="X56" s="49"/>
      <c r="Y56" s="49"/>
      <c r="Z56" s="146"/>
    </row>
    <row r="57" spans="2:33" x14ac:dyDescent="0.2">
      <c r="B57" s="52" t="s">
        <v>180</v>
      </c>
      <c r="C57" s="14" t="s">
        <v>566</v>
      </c>
      <c r="Z57" s="147"/>
    </row>
    <row r="58" spans="2:33" x14ac:dyDescent="0.2">
      <c r="B58" s="52" t="s">
        <v>181</v>
      </c>
      <c r="C58" s="14" t="s">
        <v>567</v>
      </c>
      <c r="Z58" s="147"/>
    </row>
    <row r="59" spans="2:33" x14ac:dyDescent="0.2">
      <c r="B59" s="52"/>
      <c r="C59" s="14" t="s">
        <v>568</v>
      </c>
      <c r="Z59" s="147"/>
    </row>
    <row r="60" spans="2:33" x14ac:dyDescent="0.2">
      <c r="B60" s="52"/>
      <c r="C60" s="14" t="s">
        <v>569</v>
      </c>
      <c r="Z60" s="147"/>
    </row>
    <row r="61" spans="2:33" x14ac:dyDescent="0.2">
      <c r="B61" s="52"/>
      <c r="C61" s="14" t="s">
        <v>570</v>
      </c>
      <c r="Z61" s="147"/>
    </row>
    <row r="62" spans="2:33" x14ac:dyDescent="0.2">
      <c r="B62" s="52"/>
      <c r="C62" s="14" t="s">
        <v>571</v>
      </c>
      <c r="Z62" s="147"/>
    </row>
    <row r="63" spans="2:33" x14ac:dyDescent="0.2">
      <c r="B63" s="52" t="s">
        <v>182</v>
      </c>
      <c r="C63" s="14" t="s">
        <v>572</v>
      </c>
      <c r="Z63" s="147"/>
    </row>
    <row r="64" spans="2:33" x14ac:dyDescent="0.2">
      <c r="B64" s="52"/>
      <c r="C64" s="14" t="s">
        <v>573</v>
      </c>
      <c r="Z64" s="147"/>
    </row>
    <row r="65" spans="2:26" x14ac:dyDescent="0.2">
      <c r="B65" s="52"/>
      <c r="C65" s="14" t="s">
        <v>574</v>
      </c>
      <c r="Z65" s="147"/>
    </row>
    <row r="66" spans="2:26" x14ac:dyDescent="0.2">
      <c r="B66" s="52"/>
      <c r="C66" s="14" t="s">
        <v>571</v>
      </c>
      <c r="Z66" s="147"/>
    </row>
    <row r="67" spans="2:26" x14ac:dyDescent="0.2">
      <c r="B67" s="52" t="s">
        <v>183</v>
      </c>
      <c r="C67" s="14" t="s">
        <v>575</v>
      </c>
      <c r="Z67" s="147"/>
    </row>
    <row r="68" spans="2:26" x14ac:dyDescent="0.2">
      <c r="B68" s="52"/>
      <c r="C68" s="14" t="s">
        <v>576</v>
      </c>
      <c r="Z68" s="147"/>
    </row>
    <row r="69" spans="2:26" x14ac:dyDescent="0.2">
      <c r="B69" s="52" t="s">
        <v>184</v>
      </c>
      <c r="C69" s="14" t="s">
        <v>577</v>
      </c>
      <c r="Z69" s="147"/>
    </row>
    <row r="70" spans="2:26" x14ac:dyDescent="0.2">
      <c r="B70" s="52"/>
      <c r="C70" s="89" t="s">
        <v>578</v>
      </c>
      <c r="Z70" s="147"/>
    </row>
    <row r="71" spans="2:26" x14ac:dyDescent="0.2">
      <c r="B71" s="52"/>
      <c r="C71" s="89" t="s">
        <v>477</v>
      </c>
      <c r="Z71" s="147"/>
    </row>
    <row r="72" spans="2:26" x14ac:dyDescent="0.2">
      <c r="B72" s="52"/>
      <c r="C72" s="14" t="s">
        <v>579</v>
      </c>
      <c r="Z72" s="147"/>
    </row>
    <row r="73" spans="2:26" x14ac:dyDescent="0.2">
      <c r="B73" s="52"/>
      <c r="C73" s="14" t="s">
        <v>580</v>
      </c>
      <c r="Z73" s="147"/>
    </row>
    <row r="74" spans="2:26" x14ac:dyDescent="0.2">
      <c r="B74" s="52"/>
      <c r="C74" s="14" t="s">
        <v>480</v>
      </c>
      <c r="Z74" s="147"/>
    </row>
    <row r="75" spans="2:26" x14ac:dyDescent="0.2">
      <c r="B75" s="52"/>
      <c r="C75" s="14" t="s">
        <v>581</v>
      </c>
      <c r="Z75" s="147"/>
    </row>
    <row r="76" spans="2:26" x14ac:dyDescent="0.2">
      <c r="B76" s="52" t="s">
        <v>185</v>
      </c>
      <c r="C76" s="14" t="s">
        <v>582</v>
      </c>
      <c r="Z76" s="147"/>
    </row>
    <row r="77" spans="2:26" x14ac:dyDescent="0.2">
      <c r="B77" s="52"/>
      <c r="C77" s="14" t="s">
        <v>583</v>
      </c>
      <c r="Z77" s="147"/>
    </row>
    <row r="78" spans="2:26" x14ac:dyDescent="0.2">
      <c r="B78" s="52" t="s">
        <v>186</v>
      </c>
      <c r="C78" s="14" t="s">
        <v>482</v>
      </c>
      <c r="Z78" s="147"/>
    </row>
    <row r="79" spans="2:26" x14ac:dyDescent="0.2">
      <c r="B79" s="52" t="s">
        <v>187</v>
      </c>
      <c r="C79" s="14" t="s">
        <v>483</v>
      </c>
      <c r="Z79" s="147"/>
    </row>
    <row r="80" spans="2:26" x14ac:dyDescent="0.2">
      <c r="B80" s="54" t="s">
        <v>189</v>
      </c>
      <c r="C80" s="55" t="s">
        <v>484</v>
      </c>
      <c r="D80" s="55"/>
      <c r="E80" s="55"/>
      <c r="F80" s="55"/>
      <c r="G80" s="55"/>
      <c r="H80" s="55"/>
      <c r="I80" s="55"/>
      <c r="J80" s="55"/>
      <c r="K80" s="55"/>
      <c r="L80" s="55"/>
      <c r="M80" s="55"/>
      <c r="N80" s="55"/>
      <c r="O80" s="55"/>
      <c r="P80" s="55"/>
      <c r="Q80" s="55"/>
      <c r="R80" s="55"/>
      <c r="S80" s="55"/>
      <c r="T80" s="55"/>
      <c r="U80" s="55"/>
      <c r="V80" s="55"/>
      <c r="W80" s="55"/>
      <c r="X80" s="55"/>
      <c r="Y80" s="55"/>
      <c r="Z80" s="148"/>
    </row>
    <row r="81" spans="2:2" x14ac:dyDescent="0.2">
      <c r="B81" s="14" t="s">
        <v>584</v>
      </c>
    </row>
    <row r="82" spans="2:2" x14ac:dyDescent="0.2">
      <c r="B82" s="14" t="s">
        <v>585</v>
      </c>
    </row>
  </sheetData>
  <mergeCells count="9">
    <mergeCell ref="Z8:Z27"/>
    <mergeCell ref="B28:B33"/>
    <mergeCell ref="C28:C33"/>
    <mergeCell ref="Z28:Z33"/>
    <mergeCell ref="B37:E37"/>
    <mergeCell ref="C6:D6"/>
    <mergeCell ref="C7:D7"/>
    <mergeCell ref="G7:X7"/>
    <mergeCell ref="B8:B27"/>
  </mergeCells>
  <pageMargins left="0.70866141732283472" right="0.70866141732283472" top="0.74803149606299213" bottom="0.74803149606299213" header="0.31496062992125984" footer="0.31496062992125984"/>
  <pageSetup scale="3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1E9B-BCB8-44D6-B0FA-C518E26CED7E}">
  <sheetPr>
    <tabColor theme="0" tint="-0.499984740745262"/>
  </sheetPr>
  <dimension ref="A1:AB78"/>
  <sheetViews>
    <sheetView topLeftCell="L33" workbookViewId="0">
      <selection activeCell="B47" sqref="B47"/>
    </sheetView>
  </sheetViews>
  <sheetFormatPr defaultColWidth="9.140625" defaultRowHeight="12.75" x14ac:dyDescent="0.2"/>
  <cols>
    <col min="1" max="1" width="3.5703125" style="149" customWidth="1"/>
    <col min="2" max="2" width="39.42578125" style="150" customWidth="1"/>
    <col min="3" max="3" width="33.28515625" style="150" customWidth="1"/>
    <col min="4" max="4" width="30" style="150" customWidth="1"/>
    <col min="5" max="5" width="17.140625" style="150" customWidth="1"/>
    <col min="6" max="6" width="18.42578125" style="150" customWidth="1"/>
    <col min="7" max="7" width="20" style="150" customWidth="1"/>
    <col min="8" max="8" width="19.42578125" style="150" customWidth="1"/>
    <col min="9" max="9" width="20.140625" style="150" customWidth="1"/>
    <col min="10" max="12" width="18.5703125" style="150" customWidth="1"/>
    <col min="13" max="13" width="16.42578125" style="150" customWidth="1"/>
    <col min="14" max="16" width="18.5703125" style="150" customWidth="1"/>
    <col min="17" max="17" width="36" style="150" customWidth="1"/>
    <col min="18" max="18" width="18.5703125" style="150" customWidth="1"/>
    <col min="19" max="19" width="20.7109375" style="150" customWidth="1"/>
    <col min="20" max="20" width="27.42578125" style="150" customWidth="1"/>
    <col min="21" max="21" width="15.28515625" style="150" customWidth="1"/>
    <col min="22" max="24" width="15.7109375" style="150" customWidth="1"/>
    <col min="25" max="25" width="25.7109375" style="150" customWidth="1"/>
    <col min="26" max="26" width="17" style="150" customWidth="1"/>
    <col min="27" max="16384" width="9.140625" style="150"/>
  </cols>
  <sheetData>
    <row r="1" spans="1:28" x14ac:dyDescent="0.2">
      <c r="B1" s="150" t="s">
        <v>586</v>
      </c>
      <c r="Z1" s="151"/>
    </row>
    <row r="2" spans="1:28" x14ac:dyDescent="0.2">
      <c r="B2" s="152"/>
    </row>
    <row r="3" spans="1:28" x14ac:dyDescent="0.2">
      <c r="B3" s="152" t="s">
        <v>165</v>
      </c>
    </row>
    <row r="4" spans="1:28" x14ac:dyDescent="0.2">
      <c r="B4" s="152" t="s">
        <v>587</v>
      </c>
    </row>
    <row r="6" spans="1:28" x14ac:dyDescent="0.2">
      <c r="B6" s="153" t="s">
        <v>588</v>
      </c>
      <c r="F6" s="276">
        <v>1</v>
      </c>
      <c r="G6" s="276"/>
      <c r="H6" s="276"/>
      <c r="I6" s="276"/>
      <c r="J6" s="276"/>
      <c r="K6" s="276"/>
      <c r="L6" s="276"/>
      <c r="M6" s="276"/>
      <c r="N6" s="276"/>
      <c r="O6" s="276"/>
      <c r="P6" s="276"/>
      <c r="Q6" s="276"/>
      <c r="R6" s="276"/>
      <c r="S6" s="276"/>
      <c r="T6" s="276"/>
      <c r="U6" s="276"/>
      <c r="V6" s="276"/>
      <c r="W6" s="276"/>
      <c r="X6" s="276"/>
      <c r="Y6" s="276"/>
    </row>
    <row r="7" spans="1:28" s="153" customFormat="1" ht="12.75" customHeight="1" x14ac:dyDescent="0.2">
      <c r="A7" s="149"/>
      <c r="B7" s="267" t="s">
        <v>589</v>
      </c>
      <c r="C7" s="267" t="s">
        <v>590</v>
      </c>
      <c r="D7" s="267" t="s">
        <v>591</v>
      </c>
      <c r="E7" s="267" t="s">
        <v>592</v>
      </c>
      <c r="F7" s="276" t="s">
        <v>593</v>
      </c>
      <c r="G7" s="276"/>
      <c r="H7" s="276"/>
      <c r="I7" s="276"/>
      <c r="J7" s="276"/>
      <c r="K7" s="276"/>
      <c r="L7" s="276"/>
      <c r="M7" s="276"/>
      <c r="N7" s="276"/>
      <c r="O7" s="276"/>
      <c r="P7" s="276"/>
      <c r="Q7" s="276"/>
      <c r="R7" s="276"/>
      <c r="S7" s="276"/>
      <c r="T7" s="276"/>
      <c r="U7" s="276"/>
      <c r="V7" s="276"/>
      <c r="W7" s="276"/>
      <c r="X7" s="276"/>
      <c r="Y7" s="276"/>
    </row>
    <row r="8" spans="1:28" s="153" customFormat="1" ht="105.75" customHeight="1" x14ac:dyDescent="0.2">
      <c r="A8" s="149"/>
      <c r="B8" s="268"/>
      <c r="C8" s="268"/>
      <c r="D8" s="268"/>
      <c r="E8" s="268"/>
      <c r="F8" s="262" t="s">
        <v>594</v>
      </c>
      <c r="G8" s="262"/>
      <c r="H8" s="262"/>
      <c r="I8" s="262"/>
      <c r="J8" s="278" t="s">
        <v>595</v>
      </c>
      <c r="K8" s="279"/>
      <c r="L8" s="280"/>
      <c r="M8" s="155" t="s">
        <v>596</v>
      </c>
      <c r="N8" s="262" t="s">
        <v>597</v>
      </c>
      <c r="O8" s="262"/>
      <c r="P8" s="262"/>
      <c r="Q8" s="155" t="s">
        <v>598</v>
      </c>
      <c r="R8" s="262" t="s">
        <v>599</v>
      </c>
      <c r="S8" s="262"/>
      <c r="T8" s="155" t="s">
        <v>600</v>
      </c>
      <c r="U8" s="155" t="s">
        <v>601</v>
      </c>
      <c r="V8" s="278" t="s">
        <v>602</v>
      </c>
      <c r="W8" s="279"/>
      <c r="X8" s="279"/>
      <c r="Y8" s="280"/>
    </row>
    <row r="9" spans="1:28" s="153" customFormat="1" ht="56.25" customHeight="1" x14ac:dyDescent="0.2">
      <c r="A9" s="149"/>
      <c r="B9" s="268"/>
      <c r="C9" s="268"/>
      <c r="D9" s="268"/>
      <c r="E9" s="268"/>
      <c r="F9" s="262" t="s">
        <v>603</v>
      </c>
      <c r="G9" s="262"/>
      <c r="H9" s="262" t="s">
        <v>604</v>
      </c>
      <c r="I9" s="262"/>
      <c r="J9" s="262" t="s">
        <v>605</v>
      </c>
      <c r="K9" s="262" t="s">
        <v>606</v>
      </c>
      <c r="L9" s="262" t="s">
        <v>607</v>
      </c>
      <c r="M9" s="262" t="s">
        <v>608</v>
      </c>
      <c r="N9" s="262" t="s">
        <v>609</v>
      </c>
      <c r="O9" s="262" t="s">
        <v>610</v>
      </c>
      <c r="P9" s="262" t="s">
        <v>611</v>
      </c>
      <c r="Q9" s="262" t="s">
        <v>608</v>
      </c>
      <c r="R9" s="262" t="s">
        <v>612</v>
      </c>
      <c r="S9" s="262" t="s">
        <v>613</v>
      </c>
      <c r="T9" s="262" t="s">
        <v>608</v>
      </c>
      <c r="U9" s="262" t="s">
        <v>608</v>
      </c>
      <c r="V9" s="262" t="s">
        <v>67</v>
      </c>
      <c r="W9" s="262" t="s">
        <v>608</v>
      </c>
      <c r="X9" s="262" t="s">
        <v>608</v>
      </c>
      <c r="Y9" s="262" t="s">
        <v>608</v>
      </c>
    </row>
    <row r="10" spans="1:28" s="153" customFormat="1" ht="51" x14ac:dyDescent="0.2">
      <c r="A10" s="149"/>
      <c r="B10" s="269"/>
      <c r="C10" s="269"/>
      <c r="D10" s="269"/>
      <c r="E10" s="269"/>
      <c r="F10" s="155" t="s">
        <v>614</v>
      </c>
      <c r="G10" s="155" t="s">
        <v>615</v>
      </c>
      <c r="H10" s="155" t="s">
        <v>614</v>
      </c>
      <c r="I10" s="155" t="s">
        <v>615</v>
      </c>
      <c r="J10" s="262"/>
      <c r="K10" s="262"/>
      <c r="L10" s="262"/>
      <c r="M10" s="262"/>
      <c r="N10" s="262"/>
      <c r="O10" s="262"/>
      <c r="P10" s="262"/>
      <c r="Q10" s="262"/>
      <c r="R10" s="262"/>
      <c r="S10" s="262"/>
      <c r="T10" s="262"/>
      <c r="U10" s="262"/>
      <c r="V10" s="262"/>
      <c r="W10" s="262"/>
      <c r="X10" s="262"/>
      <c r="Y10" s="262"/>
    </row>
    <row r="11" spans="1:28" s="153" customFormat="1" ht="15" customHeight="1" x14ac:dyDescent="0.25">
      <c r="B11" s="263" t="s">
        <v>180</v>
      </c>
      <c r="C11" s="281"/>
      <c r="D11" s="156" t="s">
        <v>181</v>
      </c>
      <c r="E11" s="156" t="s">
        <v>182</v>
      </c>
      <c r="F11" s="282" t="s">
        <v>183</v>
      </c>
      <c r="G11" s="283"/>
      <c r="H11" s="283"/>
      <c r="I11" s="283"/>
      <c r="J11" s="283"/>
      <c r="K11" s="283"/>
      <c r="L11" s="283"/>
      <c r="M11" s="283"/>
      <c r="N11" s="283"/>
      <c r="O11" s="283"/>
      <c r="P11" s="283"/>
      <c r="Q11" s="283"/>
      <c r="R11" s="283"/>
      <c r="S11" s="283"/>
      <c r="T11" s="283"/>
      <c r="U11" s="283"/>
      <c r="V11" s="283"/>
      <c r="W11" s="283"/>
      <c r="X11" s="283"/>
      <c r="Y11" s="284"/>
    </row>
    <row r="12" spans="1:28" s="153" customFormat="1" ht="45" customHeight="1" x14ac:dyDescent="0.2">
      <c r="A12" s="149">
        <v>1</v>
      </c>
      <c r="B12" s="157" t="s">
        <v>726</v>
      </c>
      <c r="C12" s="157" t="s">
        <v>724</v>
      </c>
      <c r="D12" s="158" t="s">
        <v>727</v>
      </c>
      <c r="E12" s="159">
        <f>+SUM(F12:Y12)</f>
        <v>8126919.6300000018</v>
      </c>
      <c r="F12" s="160">
        <v>1750725.4600000004</v>
      </c>
      <c r="G12" s="160">
        <v>0</v>
      </c>
      <c r="H12" s="160">
        <v>0</v>
      </c>
      <c r="I12" s="160">
        <v>0</v>
      </c>
      <c r="J12" s="160">
        <v>1196019.28</v>
      </c>
      <c r="K12" s="160">
        <v>0</v>
      </c>
      <c r="L12" s="160">
        <v>0</v>
      </c>
      <c r="M12" s="160">
        <v>0</v>
      </c>
      <c r="N12" s="160">
        <v>0</v>
      </c>
      <c r="O12" s="160">
        <v>0</v>
      </c>
      <c r="P12" s="160">
        <v>0</v>
      </c>
      <c r="Q12" s="160">
        <v>0</v>
      </c>
      <c r="R12" s="160">
        <v>15323.390000000001</v>
      </c>
      <c r="S12" s="160">
        <v>0</v>
      </c>
      <c r="T12" s="160">
        <v>0</v>
      </c>
      <c r="U12" s="160">
        <v>4916927.0300000021</v>
      </c>
      <c r="V12" s="160">
        <v>0</v>
      </c>
      <c r="W12" s="160">
        <v>0</v>
      </c>
      <c r="X12" s="160">
        <v>247924.46999999997</v>
      </c>
      <c r="Y12" s="160">
        <v>0</v>
      </c>
      <c r="AB12" s="161">
        <f t="shared" ref="AB12:AB27" si="0">+E12-SUM(F12:Y12)</f>
        <v>0</v>
      </c>
    </row>
    <row r="13" spans="1:28" s="153" customFormat="1" ht="25.5" x14ac:dyDescent="0.2">
      <c r="A13" s="149">
        <v>2</v>
      </c>
      <c r="B13" s="157" t="s">
        <v>726</v>
      </c>
      <c r="C13" s="157" t="s">
        <v>725</v>
      </c>
      <c r="D13" s="158" t="s">
        <v>727</v>
      </c>
      <c r="E13" s="159">
        <f t="shared" ref="E13:E27" si="1">+SUM(F13:Y13)</f>
        <v>2946744.74</v>
      </c>
      <c r="F13" s="160">
        <v>1750725.4600000004</v>
      </c>
      <c r="G13" s="160">
        <v>0</v>
      </c>
      <c r="H13" s="160">
        <v>0</v>
      </c>
      <c r="I13" s="160">
        <v>0</v>
      </c>
      <c r="J13" s="160">
        <v>1196019.28</v>
      </c>
      <c r="K13" s="160">
        <v>0</v>
      </c>
      <c r="L13" s="160">
        <v>0</v>
      </c>
      <c r="M13" s="160">
        <v>0</v>
      </c>
      <c r="N13" s="160">
        <v>0</v>
      </c>
      <c r="O13" s="160">
        <v>0</v>
      </c>
      <c r="P13" s="160">
        <v>0</v>
      </c>
      <c r="Q13" s="160">
        <v>0</v>
      </c>
      <c r="R13" s="160">
        <v>0</v>
      </c>
      <c r="S13" s="160">
        <v>0</v>
      </c>
      <c r="T13" s="160">
        <v>0</v>
      </c>
      <c r="U13" s="160">
        <v>0</v>
      </c>
      <c r="V13" s="160">
        <v>0</v>
      </c>
      <c r="W13" s="160">
        <v>0</v>
      </c>
      <c r="X13" s="160">
        <v>0</v>
      </c>
      <c r="Y13" s="160">
        <v>0</v>
      </c>
      <c r="AB13" s="161">
        <f t="shared" si="0"/>
        <v>0</v>
      </c>
    </row>
    <row r="14" spans="1:28" s="153" customFormat="1" ht="15" hidden="1" customHeight="1" x14ac:dyDescent="0.2">
      <c r="A14" s="149">
        <v>3</v>
      </c>
      <c r="B14" s="157" t="s">
        <v>43</v>
      </c>
      <c r="C14" s="157" t="s">
        <v>43</v>
      </c>
      <c r="D14" s="157" t="s">
        <v>728</v>
      </c>
      <c r="E14" s="159">
        <f t="shared" si="1"/>
        <v>0</v>
      </c>
      <c r="F14" s="160">
        <v>0</v>
      </c>
      <c r="G14" s="160">
        <v>0</v>
      </c>
      <c r="H14" s="160">
        <v>0</v>
      </c>
      <c r="I14" s="160">
        <v>0</v>
      </c>
      <c r="J14" s="160">
        <v>0</v>
      </c>
      <c r="K14" s="160">
        <v>0</v>
      </c>
      <c r="L14" s="160">
        <v>0</v>
      </c>
      <c r="M14" s="160">
        <v>0</v>
      </c>
      <c r="N14" s="160">
        <v>0</v>
      </c>
      <c r="O14" s="160">
        <v>0</v>
      </c>
      <c r="P14" s="160">
        <v>0</v>
      </c>
      <c r="Q14" s="160">
        <v>0</v>
      </c>
      <c r="R14" s="160">
        <v>0</v>
      </c>
      <c r="S14" s="160">
        <v>0</v>
      </c>
      <c r="T14" s="160">
        <v>0</v>
      </c>
      <c r="U14" s="160">
        <v>0</v>
      </c>
      <c r="V14" s="160">
        <v>0</v>
      </c>
      <c r="W14" s="160">
        <v>0</v>
      </c>
      <c r="X14" s="160">
        <v>0</v>
      </c>
      <c r="Y14" s="160">
        <v>0</v>
      </c>
      <c r="AB14" s="161">
        <f t="shared" si="0"/>
        <v>0</v>
      </c>
    </row>
    <row r="15" spans="1:28" s="153" customFormat="1" ht="15" hidden="1" customHeight="1" x14ac:dyDescent="0.2">
      <c r="A15" s="149">
        <v>4</v>
      </c>
      <c r="B15" s="157" t="s">
        <v>43</v>
      </c>
      <c r="C15" s="157" t="s">
        <v>43</v>
      </c>
      <c r="D15" s="157" t="s">
        <v>728</v>
      </c>
      <c r="E15" s="159">
        <f t="shared" si="1"/>
        <v>0</v>
      </c>
      <c r="F15" s="160">
        <v>0</v>
      </c>
      <c r="G15" s="160">
        <v>0</v>
      </c>
      <c r="H15" s="160">
        <v>0</v>
      </c>
      <c r="I15" s="160">
        <v>0</v>
      </c>
      <c r="J15" s="160">
        <v>0</v>
      </c>
      <c r="K15" s="160">
        <v>0</v>
      </c>
      <c r="L15" s="160">
        <v>0</v>
      </c>
      <c r="M15" s="160">
        <v>0</v>
      </c>
      <c r="N15" s="160">
        <v>0</v>
      </c>
      <c r="O15" s="160">
        <v>0</v>
      </c>
      <c r="P15" s="160">
        <v>0</v>
      </c>
      <c r="Q15" s="160">
        <v>0</v>
      </c>
      <c r="R15" s="160">
        <v>0</v>
      </c>
      <c r="S15" s="160">
        <v>0</v>
      </c>
      <c r="T15" s="160">
        <v>0</v>
      </c>
      <c r="U15" s="160">
        <v>0</v>
      </c>
      <c r="V15" s="160">
        <v>0</v>
      </c>
      <c r="W15" s="160">
        <v>0</v>
      </c>
      <c r="X15" s="160">
        <v>0</v>
      </c>
      <c r="Y15" s="160">
        <v>0</v>
      </c>
      <c r="AB15" s="161">
        <f t="shared" si="0"/>
        <v>0</v>
      </c>
    </row>
    <row r="16" spans="1:28" s="153" customFormat="1" ht="15" hidden="1" customHeight="1" x14ac:dyDescent="0.2">
      <c r="A16" s="149">
        <v>5</v>
      </c>
      <c r="B16" s="157" t="s">
        <v>43</v>
      </c>
      <c r="C16" s="157" t="s">
        <v>43</v>
      </c>
      <c r="D16" s="157" t="s">
        <v>728</v>
      </c>
      <c r="E16" s="159">
        <f t="shared" si="1"/>
        <v>0</v>
      </c>
      <c r="F16" s="160">
        <v>0</v>
      </c>
      <c r="G16" s="160">
        <v>0</v>
      </c>
      <c r="H16" s="160">
        <v>0</v>
      </c>
      <c r="I16" s="160">
        <v>0</v>
      </c>
      <c r="J16" s="160">
        <v>0</v>
      </c>
      <c r="K16" s="160">
        <v>0</v>
      </c>
      <c r="L16" s="160">
        <v>0</v>
      </c>
      <c r="M16" s="160">
        <v>0</v>
      </c>
      <c r="N16" s="160">
        <v>0</v>
      </c>
      <c r="O16" s="160">
        <v>0</v>
      </c>
      <c r="P16" s="160">
        <v>0</v>
      </c>
      <c r="Q16" s="160">
        <v>0</v>
      </c>
      <c r="R16" s="160">
        <v>0</v>
      </c>
      <c r="S16" s="160">
        <v>0</v>
      </c>
      <c r="T16" s="160">
        <v>0</v>
      </c>
      <c r="U16" s="160">
        <v>0</v>
      </c>
      <c r="V16" s="160">
        <v>0</v>
      </c>
      <c r="W16" s="160">
        <v>0</v>
      </c>
      <c r="X16" s="160">
        <v>0</v>
      </c>
      <c r="Y16" s="160">
        <v>0</v>
      </c>
      <c r="AB16" s="161">
        <f t="shared" si="0"/>
        <v>0</v>
      </c>
    </row>
    <row r="17" spans="1:28" s="153" customFormat="1" ht="15" hidden="1" customHeight="1" x14ac:dyDescent="0.2">
      <c r="A17" s="149">
        <v>6</v>
      </c>
      <c r="B17" s="157" t="s">
        <v>43</v>
      </c>
      <c r="C17" s="157" t="s">
        <v>43</v>
      </c>
      <c r="D17" s="157" t="s">
        <v>728</v>
      </c>
      <c r="E17" s="159">
        <f t="shared" si="1"/>
        <v>0</v>
      </c>
      <c r="F17" s="160">
        <v>0</v>
      </c>
      <c r="G17" s="160">
        <v>0</v>
      </c>
      <c r="H17" s="160">
        <v>0</v>
      </c>
      <c r="I17" s="160">
        <v>0</v>
      </c>
      <c r="J17" s="160">
        <v>0</v>
      </c>
      <c r="K17" s="160">
        <v>0</v>
      </c>
      <c r="L17" s="160">
        <v>0</v>
      </c>
      <c r="M17" s="160">
        <v>0</v>
      </c>
      <c r="N17" s="160">
        <v>0</v>
      </c>
      <c r="O17" s="160">
        <v>0</v>
      </c>
      <c r="P17" s="160">
        <v>0</v>
      </c>
      <c r="Q17" s="160">
        <v>0</v>
      </c>
      <c r="R17" s="160">
        <v>0</v>
      </c>
      <c r="S17" s="160">
        <v>0</v>
      </c>
      <c r="T17" s="160">
        <v>0</v>
      </c>
      <c r="U17" s="160">
        <v>0</v>
      </c>
      <c r="V17" s="160">
        <v>0</v>
      </c>
      <c r="W17" s="160">
        <v>0</v>
      </c>
      <c r="X17" s="160">
        <v>0</v>
      </c>
      <c r="Y17" s="160">
        <v>0</v>
      </c>
      <c r="AB17" s="161">
        <f t="shared" si="0"/>
        <v>0</v>
      </c>
    </row>
    <row r="18" spans="1:28" s="153" customFormat="1" ht="15" hidden="1" customHeight="1" x14ac:dyDescent="0.2">
      <c r="A18" s="149">
        <v>7</v>
      </c>
      <c r="B18" s="157" t="s">
        <v>43</v>
      </c>
      <c r="C18" s="157" t="s">
        <v>43</v>
      </c>
      <c r="D18" s="157" t="s">
        <v>728</v>
      </c>
      <c r="E18" s="159">
        <f t="shared" si="1"/>
        <v>0</v>
      </c>
      <c r="F18" s="160">
        <v>0</v>
      </c>
      <c r="G18" s="160">
        <v>0</v>
      </c>
      <c r="H18" s="160">
        <v>0</v>
      </c>
      <c r="I18" s="160">
        <v>0</v>
      </c>
      <c r="J18" s="160">
        <v>0</v>
      </c>
      <c r="K18" s="160">
        <v>0</v>
      </c>
      <c r="L18" s="160">
        <v>0</v>
      </c>
      <c r="M18" s="160">
        <v>0</v>
      </c>
      <c r="N18" s="160">
        <v>0</v>
      </c>
      <c r="O18" s="160">
        <v>0</v>
      </c>
      <c r="P18" s="160">
        <v>0</v>
      </c>
      <c r="Q18" s="160">
        <v>0</v>
      </c>
      <c r="R18" s="160">
        <v>0</v>
      </c>
      <c r="S18" s="160">
        <v>0</v>
      </c>
      <c r="T18" s="160">
        <v>0</v>
      </c>
      <c r="U18" s="160">
        <v>0</v>
      </c>
      <c r="V18" s="160">
        <v>0</v>
      </c>
      <c r="W18" s="160">
        <v>0</v>
      </c>
      <c r="X18" s="160">
        <v>0</v>
      </c>
      <c r="Y18" s="160">
        <v>0</v>
      </c>
      <c r="AB18" s="161">
        <f t="shared" si="0"/>
        <v>0</v>
      </c>
    </row>
    <row r="19" spans="1:28" s="153" customFormat="1" ht="15" hidden="1" customHeight="1" x14ac:dyDescent="0.2">
      <c r="A19" s="149">
        <v>8</v>
      </c>
      <c r="B19" s="157" t="s">
        <v>43</v>
      </c>
      <c r="C19" s="157" t="s">
        <v>43</v>
      </c>
      <c r="D19" s="157" t="s">
        <v>728</v>
      </c>
      <c r="E19" s="159">
        <f t="shared" si="1"/>
        <v>0</v>
      </c>
      <c r="F19" s="160">
        <v>0</v>
      </c>
      <c r="G19" s="160">
        <v>0</v>
      </c>
      <c r="H19" s="160">
        <v>0</v>
      </c>
      <c r="I19" s="160">
        <v>0</v>
      </c>
      <c r="J19" s="160">
        <v>0</v>
      </c>
      <c r="K19" s="160">
        <v>0</v>
      </c>
      <c r="L19" s="160">
        <v>0</v>
      </c>
      <c r="M19" s="160">
        <v>0</v>
      </c>
      <c r="N19" s="160">
        <v>0</v>
      </c>
      <c r="O19" s="160">
        <v>0</v>
      </c>
      <c r="P19" s="160">
        <v>0</v>
      </c>
      <c r="Q19" s="160">
        <v>0</v>
      </c>
      <c r="R19" s="160">
        <v>0</v>
      </c>
      <c r="S19" s="160">
        <v>0</v>
      </c>
      <c r="T19" s="160">
        <v>0</v>
      </c>
      <c r="U19" s="160">
        <v>0</v>
      </c>
      <c r="V19" s="160">
        <v>0</v>
      </c>
      <c r="W19" s="160">
        <v>0</v>
      </c>
      <c r="X19" s="160">
        <v>0</v>
      </c>
      <c r="Y19" s="160">
        <v>0</v>
      </c>
      <c r="AB19" s="161">
        <f t="shared" si="0"/>
        <v>0</v>
      </c>
    </row>
    <row r="20" spans="1:28" s="153" customFormat="1" ht="15" hidden="1" customHeight="1" x14ac:dyDescent="0.2">
      <c r="A20" s="149">
        <v>9</v>
      </c>
      <c r="B20" s="157" t="s">
        <v>43</v>
      </c>
      <c r="C20" s="157" t="s">
        <v>43</v>
      </c>
      <c r="D20" s="157" t="s">
        <v>728</v>
      </c>
      <c r="E20" s="159">
        <f t="shared" si="1"/>
        <v>0</v>
      </c>
      <c r="F20" s="160">
        <v>0</v>
      </c>
      <c r="G20" s="160">
        <v>0</v>
      </c>
      <c r="H20" s="160">
        <v>0</v>
      </c>
      <c r="I20" s="160">
        <v>0</v>
      </c>
      <c r="J20" s="160">
        <v>0</v>
      </c>
      <c r="K20" s="160">
        <v>0</v>
      </c>
      <c r="L20" s="160">
        <v>0</v>
      </c>
      <c r="M20" s="160">
        <v>0</v>
      </c>
      <c r="N20" s="160">
        <v>0</v>
      </c>
      <c r="O20" s="160">
        <v>0</v>
      </c>
      <c r="P20" s="160">
        <v>0</v>
      </c>
      <c r="Q20" s="160">
        <v>0</v>
      </c>
      <c r="R20" s="160">
        <v>0</v>
      </c>
      <c r="S20" s="160">
        <v>0</v>
      </c>
      <c r="T20" s="160">
        <v>0</v>
      </c>
      <c r="U20" s="160">
        <v>0</v>
      </c>
      <c r="V20" s="160">
        <v>0</v>
      </c>
      <c r="W20" s="160">
        <v>0</v>
      </c>
      <c r="X20" s="160">
        <v>0</v>
      </c>
      <c r="Y20" s="160">
        <v>0</v>
      </c>
      <c r="AB20" s="161">
        <f t="shared" si="0"/>
        <v>0</v>
      </c>
    </row>
    <row r="21" spans="1:28" s="153" customFormat="1" ht="15" hidden="1" customHeight="1" x14ac:dyDescent="0.2">
      <c r="A21" s="149">
        <v>10</v>
      </c>
      <c r="B21" s="157" t="s">
        <v>43</v>
      </c>
      <c r="C21" s="157" t="s">
        <v>43</v>
      </c>
      <c r="D21" s="157" t="s">
        <v>728</v>
      </c>
      <c r="E21" s="159">
        <f t="shared" si="1"/>
        <v>0</v>
      </c>
      <c r="F21" s="160">
        <v>0</v>
      </c>
      <c r="G21" s="160">
        <v>0</v>
      </c>
      <c r="H21" s="160">
        <v>0</v>
      </c>
      <c r="I21" s="160">
        <v>0</v>
      </c>
      <c r="J21" s="160">
        <v>0</v>
      </c>
      <c r="K21" s="160">
        <v>0</v>
      </c>
      <c r="L21" s="160">
        <v>0</v>
      </c>
      <c r="M21" s="160">
        <v>0</v>
      </c>
      <c r="N21" s="160">
        <v>0</v>
      </c>
      <c r="O21" s="160">
        <v>0</v>
      </c>
      <c r="P21" s="160">
        <v>0</v>
      </c>
      <c r="Q21" s="160">
        <v>0</v>
      </c>
      <c r="R21" s="160">
        <v>0</v>
      </c>
      <c r="S21" s="160">
        <v>0</v>
      </c>
      <c r="T21" s="160">
        <v>0</v>
      </c>
      <c r="U21" s="160">
        <v>0</v>
      </c>
      <c r="V21" s="160">
        <v>0</v>
      </c>
      <c r="W21" s="160">
        <v>0</v>
      </c>
      <c r="X21" s="160">
        <v>0</v>
      </c>
      <c r="Y21" s="160">
        <v>0</v>
      </c>
      <c r="AB21" s="161">
        <f t="shared" si="0"/>
        <v>0</v>
      </c>
    </row>
    <row r="22" spans="1:28" s="153" customFormat="1" ht="15" hidden="1" customHeight="1" x14ac:dyDescent="0.2">
      <c r="A22" s="149">
        <v>11</v>
      </c>
      <c r="B22" s="157" t="s">
        <v>43</v>
      </c>
      <c r="C22" s="157" t="s">
        <v>43</v>
      </c>
      <c r="D22" s="157" t="s">
        <v>728</v>
      </c>
      <c r="E22" s="159">
        <f t="shared" si="1"/>
        <v>0</v>
      </c>
      <c r="F22" s="160">
        <v>0</v>
      </c>
      <c r="G22" s="160">
        <v>0</v>
      </c>
      <c r="H22" s="160">
        <v>0</v>
      </c>
      <c r="I22" s="160">
        <v>0</v>
      </c>
      <c r="J22" s="160">
        <v>0</v>
      </c>
      <c r="K22" s="160">
        <v>0</v>
      </c>
      <c r="L22" s="160">
        <v>0</v>
      </c>
      <c r="M22" s="160">
        <v>0</v>
      </c>
      <c r="N22" s="160">
        <v>0</v>
      </c>
      <c r="O22" s="160">
        <v>0</v>
      </c>
      <c r="P22" s="160">
        <v>0</v>
      </c>
      <c r="Q22" s="160">
        <v>0</v>
      </c>
      <c r="R22" s="160">
        <v>0</v>
      </c>
      <c r="S22" s="160">
        <v>0</v>
      </c>
      <c r="T22" s="160">
        <v>0</v>
      </c>
      <c r="U22" s="160">
        <v>0</v>
      </c>
      <c r="V22" s="160">
        <v>0</v>
      </c>
      <c r="W22" s="160">
        <v>0</v>
      </c>
      <c r="X22" s="160">
        <v>0</v>
      </c>
      <c r="Y22" s="160">
        <v>0</v>
      </c>
      <c r="AB22" s="161">
        <f t="shared" si="0"/>
        <v>0</v>
      </c>
    </row>
    <row r="23" spans="1:28" s="153" customFormat="1" ht="15" hidden="1" customHeight="1" x14ac:dyDescent="0.2">
      <c r="A23" s="149">
        <v>12</v>
      </c>
      <c r="B23" s="157" t="s">
        <v>43</v>
      </c>
      <c r="C23" s="157" t="s">
        <v>43</v>
      </c>
      <c r="D23" s="157" t="s">
        <v>728</v>
      </c>
      <c r="E23" s="159">
        <f t="shared" si="1"/>
        <v>0</v>
      </c>
      <c r="F23" s="160">
        <v>0</v>
      </c>
      <c r="G23" s="160">
        <v>0</v>
      </c>
      <c r="H23" s="160">
        <v>0</v>
      </c>
      <c r="I23" s="160">
        <v>0</v>
      </c>
      <c r="J23" s="160">
        <v>0</v>
      </c>
      <c r="K23" s="160">
        <v>0</v>
      </c>
      <c r="L23" s="160">
        <v>0</v>
      </c>
      <c r="M23" s="160">
        <v>0</v>
      </c>
      <c r="N23" s="160">
        <v>0</v>
      </c>
      <c r="O23" s="160">
        <v>0</v>
      </c>
      <c r="P23" s="160">
        <v>0</v>
      </c>
      <c r="Q23" s="160">
        <v>0</v>
      </c>
      <c r="R23" s="160">
        <v>0</v>
      </c>
      <c r="S23" s="160">
        <v>0</v>
      </c>
      <c r="T23" s="160">
        <v>0</v>
      </c>
      <c r="U23" s="160">
        <v>0</v>
      </c>
      <c r="V23" s="160">
        <v>0</v>
      </c>
      <c r="W23" s="160">
        <v>0</v>
      </c>
      <c r="X23" s="160">
        <v>0</v>
      </c>
      <c r="Y23" s="160">
        <v>0</v>
      </c>
      <c r="AB23" s="161">
        <f t="shared" si="0"/>
        <v>0</v>
      </c>
    </row>
    <row r="24" spans="1:28" s="153" customFormat="1" ht="15" hidden="1" customHeight="1" x14ac:dyDescent="0.2">
      <c r="A24" s="149">
        <v>13</v>
      </c>
      <c r="B24" s="157" t="s">
        <v>43</v>
      </c>
      <c r="C24" s="157" t="s">
        <v>43</v>
      </c>
      <c r="D24" s="157" t="s">
        <v>728</v>
      </c>
      <c r="E24" s="159">
        <f t="shared" si="1"/>
        <v>0</v>
      </c>
      <c r="F24" s="160">
        <v>0</v>
      </c>
      <c r="G24" s="160">
        <v>0</v>
      </c>
      <c r="H24" s="160">
        <v>0</v>
      </c>
      <c r="I24" s="160">
        <v>0</v>
      </c>
      <c r="J24" s="160">
        <v>0</v>
      </c>
      <c r="K24" s="160">
        <v>0</v>
      </c>
      <c r="L24" s="160">
        <v>0</v>
      </c>
      <c r="M24" s="160">
        <v>0</v>
      </c>
      <c r="N24" s="160">
        <v>0</v>
      </c>
      <c r="O24" s="160">
        <v>0</v>
      </c>
      <c r="P24" s="160">
        <v>0</v>
      </c>
      <c r="Q24" s="160">
        <v>0</v>
      </c>
      <c r="R24" s="160">
        <v>0</v>
      </c>
      <c r="S24" s="160">
        <v>0</v>
      </c>
      <c r="T24" s="160">
        <v>0</v>
      </c>
      <c r="U24" s="160">
        <v>0</v>
      </c>
      <c r="V24" s="160">
        <v>0</v>
      </c>
      <c r="W24" s="160">
        <v>0</v>
      </c>
      <c r="X24" s="160">
        <v>0</v>
      </c>
      <c r="Y24" s="160">
        <v>0</v>
      </c>
      <c r="AB24" s="161">
        <f t="shared" si="0"/>
        <v>0</v>
      </c>
    </row>
    <row r="25" spans="1:28" s="153" customFormat="1" ht="15" hidden="1" customHeight="1" x14ac:dyDescent="0.2">
      <c r="A25" s="149">
        <v>14</v>
      </c>
      <c r="B25" s="157" t="s">
        <v>43</v>
      </c>
      <c r="C25" s="157" t="s">
        <v>43</v>
      </c>
      <c r="D25" s="157" t="s">
        <v>728</v>
      </c>
      <c r="E25" s="159">
        <f t="shared" si="1"/>
        <v>0</v>
      </c>
      <c r="F25" s="160">
        <v>0</v>
      </c>
      <c r="G25" s="160">
        <v>0</v>
      </c>
      <c r="H25" s="160">
        <v>0</v>
      </c>
      <c r="I25" s="160">
        <v>0</v>
      </c>
      <c r="J25" s="160">
        <v>0</v>
      </c>
      <c r="K25" s="160">
        <v>0</v>
      </c>
      <c r="L25" s="160">
        <v>0</v>
      </c>
      <c r="M25" s="160">
        <v>0</v>
      </c>
      <c r="N25" s="160">
        <v>0</v>
      </c>
      <c r="O25" s="160">
        <v>0</v>
      </c>
      <c r="P25" s="160">
        <v>0</v>
      </c>
      <c r="Q25" s="160">
        <v>0</v>
      </c>
      <c r="R25" s="160">
        <v>0</v>
      </c>
      <c r="S25" s="160">
        <v>0</v>
      </c>
      <c r="T25" s="160">
        <v>0</v>
      </c>
      <c r="U25" s="160">
        <v>0</v>
      </c>
      <c r="V25" s="160">
        <v>0</v>
      </c>
      <c r="W25" s="160">
        <v>0</v>
      </c>
      <c r="X25" s="160">
        <v>0</v>
      </c>
      <c r="Y25" s="160">
        <v>0</v>
      </c>
      <c r="AB25" s="161">
        <f t="shared" si="0"/>
        <v>0</v>
      </c>
    </row>
    <row r="26" spans="1:28" s="153" customFormat="1" ht="11.25" hidden="1" customHeight="1" x14ac:dyDescent="0.2">
      <c r="A26" s="149">
        <v>15</v>
      </c>
      <c r="B26" s="157" t="s">
        <v>43</v>
      </c>
      <c r="C26" s="157" t="s">
        <v>43</v>
      </c>
      <c r="D26" s="157" t="s">
        <v>728</v>
      </c>
      <c r="E26" s="159">
        <f t="shared" si="1"/>
        <v>0</v>
      </c>
      <c r="F26" s="160">
        <v>0</v>
      </c>
      <c r="G26" s="160">
        <v>0</v>
      </c>
      <c r="H26" s="160">
        <v>0</v>
      </c>
      <c r="I26" s="160">
        <v>0</v>
      </c>
      <c r="J26" s="160">
        <v>0</v>
      </c>
      <c r="K26" s="160">
        <v>0</v>
      </c>
      <c r="L26" s="160">
        <v>0</v>
      </c>
      <c r="M26" s="160">
        <v>0</v>
      </c>
      <c r="N26" s="160">
        <v>0</v>
      </c>
      <c r="O26" s="160">
        <v>0</v>
      </c>
      <c r="P26" s="160">
        <v>0</v>
      </c>
      <c r="Q26" s="160">
        <v>0</v>
      </c>
      <c r="R26" s="160">
        <v>0</v>
      </c>
      <c r="S26" s="160">
        <v>0</v>
      </c>
      <c r="T26" s="160">
        <v>0</v>
      </c>
      <c r="U26" s="160">
        <v>0</v>
      </c>
      <c r="V26" s="160">
        <v>0</v>
      </c>
      <c r="W26" s="160">
        <v>0</v>
      </c>
      <c r="X26" s="160">
        <v>0</v>
      </c>
      <c r="Y26" s="160">
        <v>0</v>
      </c>
      <c r="AB26" s="161">
        <f t="shared" si="0"/>
        <v>0</v>
      </c>
    </row>
    <row r="27" spans="1:28" ht="30" customHeight="1" x14ac:dyDescent="0.2">
      <c r="B27" s="259" t="s">
        <v>556</v>
      </c>
      <c r="C27" s="261"/>
      <c r="D27" s="162" t="s">
        <v>87</v>
      </c>
      <c r="E27" s="159" t="e">
        <f t="shared" si="1"/>
        <v>#REF!</v>
      </c>
      <c r="F27" s="163" t="e">
        <f>+#REF!</f>
        <v>#REF!</v>
      </c>
      <c r="G27" s="163" t="e">
        <f>+#REF!</f>
        <v>#REF!</v>
      </c>
      <c r="H27" s="163" t="e">
        <f>+#REF!</f>
        <v>#REF!</v>
      </c>
      <c r="I27" s="163" t="e">
        <f>+#REF!</f>
        <v>#REF!</v>
      </c>
      <c r="J27" s="163" t="e">
        <f>+#REF!</f>
        <v>#REF!</v>
      </c>
      <c r="K27" s="163" t="e">
        <f>+#REF!</f>
        <v>#REF!</v>
      </c>
      <c r="L27" s="163" t="e">
        <f>+#REF!</f>
        <v>#REF!</v>
      </c>
      <c r="M27" s="163" t="e">
        <f>+#REF!</f>
        <v>#REF!</v>
      </c>
      <c r="N27" s="163" t="e">
        <f>+#REF!</f>
        <v>#REF!</v>
      </c>
      <c r="O27" s="163" t="e">
        <f>+#REF!</f>
        <v>#REF!</v>
      </c>
      <c r="P27" s="163" t="e">
        <f>+#REF!</f>
        <v>#REF!</v>
      </c>
      <c r="Q27" s="163" t="e">
        <f>+#REF!</f>
        <v>#REF!</v>
      </c>
      <c r="R27" s="163" t="e">
        <f>+#REF!</f>
        <v>#REF!</v>
      </c>
      <c r="S27" s="163" t="e">
        <f>+#REF!</f>
        <v>#REF!</v>
      </c>
      <c r="T27" s="163" t="e">
        <f>+#REF!</f>
        <v>#REF!</v>
      </c>
      <c r="U27" s="163" t="e">
        <f>+#REF!</f>
        <v>#REF!</v>
      </c>
      <c r="V27" s="163" t="e">
        <f>+#REF!</f>
        <v>#REF!</v>
      </c>
      <c r="W27" s="163" t="e">
        <f>+#REF!</f>
        <v>#REF!</v>
      </c>
      <c r="X27" s="163" t="e">
        <f>+#REF!</f>
        <v>#REF!</v>
      </c>
      <c r="Y27" s="163" t="e">
        <f>+#REF!</f>
        <v>#REF!</v>
      </c>
      <c r="AA27" s="153"/>
      <c r="AB27" s="161" t="e">
        <f t="shared" si="0"/>
        <v>#REF!</v>
      </c>
    </row>
    <row r="29" spans="1:28" x14ac:dyDescent="0.2">
      <c r="B29" s="153"/>
    </row>
    <row r="30" spans="1:28" x14ac:dyDescent="0.2">
      <c r="B30" s="153" t="s">
        <v>616</v>
      </c>
    </row>
    <row r="31" spans="1:28" s="153" customFormat="1" ht="15" customHeight="1" x14ac:dyDescent="0.2">
      <c r="A31" s="149"/>
      <c r="B31" s="267" t="s">
        <v>589</v>
      </c>
      <c r="C31" s="270" t="s">
        <v>590</v>
      </c>
      <c r="D31" s="265"/>
      <c r="E31" s="275" t="s">
        <v>617</v>
      </c>
      <c r="F31" s="276" t="s">
        <v>618</v>
      </c>
      <c r="G31" s="276"/>
      <c r="H31" s="276"/>
      <c r="I31" s="276"/>
      <c r="J31" s="276"/>
      <c r="K31" s="276"/>
      <c r="L31" s="276"/>
      <c r="M31" s="276"/>
      <c r="N31" s="276"/>
      <c r="O31" s="276"/>
      <c r="P31" s="276"/>
      <c r="Q31" s="276"/>
      <c r="R31" s="276"/>
      <c r="S31" s="276"/>
      <c r="T31" s="276"/>
      <c r="U31" s="276"/>
      <c r="V31" s="276"/>
      <c r="W31" s="276"/>
      <c r="X31" s="276"/>
      <c r="Y31" s="276"/>
      <c r="Z31" s="277" t="s">
        <v>178</v>
      </c>
    </row>
    <row r="32" spans="1:28" s="153" customFormat="1" ht="67.5" customHeight="1" x14ac:dyDescent="0.2">
      <c r="A32" s="149"/>
      <c r="B32" s="268"/>
      <c r="C32" s="271"/>
      <c r="D32" s="272"/>
      <c r="E32" s="275"/>
      <c r="F32" s="262" t="s">
        <v>594</v>
      </c>
      <c r="G32" s="262"/>
      <c r="H32" s="262"/>
      <c r="I32" s="262"/>
      <c r="J32" s="278" t="s">
        <v>595</v>
      </c>
      <c r="K32" s="279"/>
      <c r="L32" s="280"/>
      <c r="M32" s="155" t="s">
        <v>596</v>
      </c>
      <c r="N32" s="262" t="s">
        <v>597</v>
      </c>
      <c r="O32" s="262"/>
      <c r="P32" s="262"/>
      <c r="Q32" s="155" t="s">
        <v>598</v>
      </c>
      <c r="R32" s="262" t="s">
        <v>599</v>
      </c>
      <c r="S32" s="262"/>
      <c r="T32" s="155" t="s">
        <v>600</v>
      </c>
      <c r="U32" s="155" t="s">
        <v>601</v>
      </c>
      <c r="V32" s="278" t="s">
        <v>602</v>
      </c>
      <c r="W32" s="279"/>
      <c r="X32" s="279"/>
      <c r="Y32" s="280"/>
      <c r="Z32" s="277"/>
    </row>
    <row r="33" spans="1:28" s="153" customFormat="1" ht="67.5" customHeight="1" x14ac:dyDescent="0.2">
      <c r="A33" s="149"/>
      <c r="B33" s="268"/>
      <c r="C33" s="271"/>
      <c r="D33" s="272"/>
      <c r="E33" s="275"/>
      <c r="F33" s="262" t="s">
        <v>603</v>
      </c>
      <c r="G33" s="262"/>
      <c r="H33" s="262" t="s">
        <v>604</v>
      </c>
      <c r="I33" s="262"/>
      <c r="J33" s="262" t="s">
        <v>605</v>
      </c>
      <c r="K33" s="262" t="s">
        <v>606</v>
      </c>
      <c r="L33" s="155"/>
      <c r="M33" s="262" t="s">
        <v>608</v>
      </c>
      <c r="N33" s="262" t="s">
        <v>609</v>
      </c>
      <c r="O33" s="262" t="s">
        <v>610</v>
      </c>
      <c r="P33" s="262" t="s">
        <v>611</v>
      </c>
      <c r="Q33" s="262" t="s">
        <v>608</v>
      </c>
      <c r="R33" s="262" t="s">
        <v>612</v>
      </c>
      <c r="S33" s="262" t="s">
        <v>613</v>
      </c>
      <c r="T33" s="262" t="s">
        <v>608</v>
      </c>
      <c r="U33" s="262" t="s">
        <v>608</v>
      </c>
      <c r="V33" s="262" t="s">
        <v>608</v>
      </c>
      <c r="W33" s="262" t="s">
        <v>608</v>
      </c>
      <c r="X33" s="262" t="s">
        <v>608</v>
      </c>
      <c r="Y33" s="262" t="s">
        <v>608</v>
      </c>
      <c r="Z33" s="277"/>
    </row>
    <row r="34" spans="1:28" s="153" customFormat="1" ht="67.5" customHeight="1" x14ac:dyDescent="0.2">
      <c r="A34" s="149"/>
      <c r="B34" s="269"/>
      <c r="C34" s="273"/>
      <c r="D34" s="274"/>
      <c r="E34" s="275"/>
      <c r="F34" s="155" t="s">
        <v>614</v>
      </c>
      <c r="G34" s="155" t="s">
        <v>615</v>
      </c>
      <c r="H34" s="155" t="s">
        <v>614</v>
      </c>
      <c r="I34" s="155" t="s">
        <v>615</v>
      </c>
      <c r="J34" s="262"/>
      <c r="K34" s="262"/>
      <c r="L34" s="155"/>
      <c r="M34" s="262"/>
      <c r="N34" s="262"/>
      <c r="O34" s="262"/>
      <c r="P34" s="262"/>
      <c r="Q34" s="262"/>
      <c r="R34" s="262"/>
      <c r="S34" s="262"/>
      <c r="T34" s="262"/>
      <c r="U34" s="262"/>
      <c r="V34" s="262"/>
      <c r="W34" s="262"/>
      <c r="X34" s="262"/>
      <c r="Y34" s="262"/>
      <c r="Z34" s="277"/>
    </row>
    <row r="35" spans="1:28" s="153" customFormat="1" ht="15" customHeight="1" x14ac:dyDescent="0.2">
      <c r="A35" s="149"/>
      <c r="B35" s="263" t="s">
        <v>180</v>
      </c>
      <c r="C35" s="264"/>
      <c r="D35" s="265"/>
      <c r="E35" s="154" t="s">
        <v>184</v>
      </c>
      <c r="F35" s="266" t="s">
        <v>185</v>
      </c>
      <c r="G35" s="266"/>
      <c r="H35" s="266"/>
      <c r="I35" s="266"/>
      <c r="J35" s="266"/>
      <c r="K35" s="266"/>
      <c r="L35" s="266"/>
      <c r="M35" s="266"/>
      <c r="N35" s="266"/>
      <c r="O35" s="266"/>
      <c r="P35" s="266"/>
      <c r="Q35" s="266"/>
      <c r="R35" s="266"/>
      <c r="S35" s="266"/>
      <c r="T35" s="266"/>
      <c r="U35" s="266"/>
      <c r="V35" s="266"/>
      <c r="W35" s="266"/>
      <c r="X35" s="266"/>
      <c r="Y35" s="266"/>
      <c r="Z35" s="164" t="s">
        <v>186</v>
      </c>
    </row>
    <row r="36" spans="1:28" s="153" customFormat="1" ht="15" customHeight="1" x14ac:dyDescent="0.2">
      <c r="A36" s="149"/>
      <c r="B36" s="165" t="str">
        <f t="shared" ref="B36:C50" si="2">+B12</f>
        <v>Infrastruktūros valdymas</v>
      </c>
      <c r="C36" s="166" t="str">
        <f t="shared" si="2"/>
        <v>Netiesioginis_turtas</v>
      </c>
      <c r="D36" s="167"/>
      <c r="E36" s="159">
        <v>223341.38403719381</v>
      </c>
      <c r="F36" s="168">
        <f t="shared" ref="F36:Y48" si="3">IFERROR($E36/$E12*F12,FALSE)</f>
        <v>48112.872417510647</v>
      </c>
      <c r="G36" s="168">
        <f t="shared" si="3"/>
        <v>0</v>
      </c>
      <c r="H36" s="168">
        <f t="shared" si="3"/>
        <v>0</v>
      </c>
      <c r="I36" s="168">
        <f t="shared" si="3"/>
        <v>0</v>
      </c>
      <c r="J36" s="168">
        <f t="shared" si="3"/>
        <v>32868.616092167256</v>
      </c>
      <c r="K36" s="168">
        <f t="shared" si="3"/>
        <v>0</v>
      </c>
      <c r="L36" s="168">
        <f t="shared" si="3"/>
        <v>0</v>
      </c>
      <c r="M36" s="168">
        <f t="shared" si="3"/>
        <v>0</v>
      </c>
      <c r="N36" s="168">
        <f t="shared" si="3"/>
        <v>0</v>
      </c>
      <c r="O36" s="168">
        <f t="shared" si="3"/>
        <v>0</v>
      </c>
      <c r="P36" s="168">
        <f t="shared" si="3"/>
        <v>0</v>
      </c>
      <c r="Q36" s="168">
        <f t="shared" si="3"/>
        <v>0</v>
      </c>
      <c r="R36" s="168">
        <f t="shared" si="3"/>
        <v>421.11246161563122</v>
      </c>
      <c r="S36" s="168">
        <f t="shared" si="3"/>
        <v>0</v>
      </c>
      <c r="T36" s="168">
        <f t="shared" si="3"/>
        <v>0</v>
      </c>
      <c r="U36" s="168">
        <f t="shared" si="3"/>
        <v>135125.40274624189</v>
      </c>
      <c r="V36" s="168">
        <f t="shared" si="3"/>
        <v>0</v>
      </c>
      <c r="W36" s="168">
        <f t="shared" si="3"/>
        <v>0</v>
      </c>
      <c r="X36" s="168">
        <f t="shared" si="3"/>
        <v>6813.380319658424</v>
      </c>
      <c r="Y36" s="168">
        <f t="shared" si="3"/>
        <v>0</v>
      </c>
      <c r="Z36" s="257" t="s">
        <v>619</v>
      </c>
      <c r="AA36" s="169" t="s">
        <v>708</v>
      </c>
      <c r="AB36" s="161">
        <f t="shared" ref="AB36:AB51" si="4">+E36-SUM(F36:Y36)</f>
        <v>0</v>
      </c>
    </row>
    <row r="37" spans="1:28" s="153" customFormat="1" ht="15" customHeight="1" x14ac:dyDescent="0.2">
      <c r="A37" s="149"/>
      <c r="B37" s="165" t="str">
        <f t="shared" si="2"/>
        <v>Infrastruktūros valdymas</v>
      </c>
      <c r="C37" s="166" t="str">
        <f t="shared" si="2"/>
        <v>Šilumos infrastruktūros aptarnavimas</v>
      </c>
      <c r="D37" s="167"/>
      <c r="E37" s="159">
        <v>582.65800000000002</v>
      </c>
      <c r="F37" s="168">
        <f t="shared" si="3"/>
        <v>346.16985354241444</v>
      </c>
      <c r="G37" s="168">
        <f t="shared" si="3"/>
        <v>0</v>
      </c>
      <c r="H37" s="168">
        <f t="shared" si="3"/>
        <v>0</v>
      </c>
      <c r="I37" s="168">
        <f t="shared" si="3"/>
        <v>0</v>
      </c>
      <c r="J37" s="168">
        <f t="shared" si="3"/>
        <v>236.48814645758557</v>
      </c>
      <c r="K37" s="168">
        <f t="shared" si="3"/>
        <v>0</v>
      </c>
      <c r="L37" s="168">
        <f t="shared" si="3"/>
        <v>0</v>
      </c>
      <c r="M37" s="168">
        <f t="shared" si="3"/>
        <v>0</v>
      </c>
      <c r="N37" s="168">
        <f t="shared" si="3"/>
        <v>0</v>
      </c>
      <c r="O37" s="168">
        <f t="shared" si="3"/>
        <v>0</v>
      </c>
      <c r="P37" s="168">
        <f t="shared" si="3"/>
        <v>0</v>
      </c>
      <c r="Q37" s="168">
        <f t="shared" si="3"/>
        <v>0</v>
      </c>
      <c r="R37" s="168">
        <f t="shared" si="3"/>
        <v>0</v>
      </c>
      <c r="S37" s="168">
        <f t="shared" si="3"/>
        <v>0</v>
      </c>
      <c r="T37" s="168">
        <f t="shared" si="3"/>
        <v>0</v>
      </c>
      <c r="U37" s="168">
        <f t="shared" si="3"/>
        <v>0</v>
      </c>
      <c r="V37" s="168">
        <f t="shared" si="3"/>
        <v>0</v>
      </c>
      <c r="W37" s="168">
        <f t="shared" si="3"/>
        <v>0</v>
      </c>
      <c r="X37" s="168">
        <f t="shared" si="3"/>
        <v>0</v>
      </c>
      <c r="Y37" s="168">
        <f t="shared" si="3"/>
        <v>0</v>
      </c>
      <c r="Z37" s="258"/>
      <c r="AA37" s="169" t="s">
        <v>709</v>
      </c>
      <c r="AB37" s="161">
        <f t="shared" si="4"/>
        <v>0</v>
      </c>
    </row>
    <row r="38" spans="1:28" s="153" customFormat="1" ht="15" hidden="1" customHeight="1" x14ac:dyDescent="0.2">
      <c r="A38" s="149"/>
      <c r="B38" s="165" t="str">
        <f t="shared" si="2"/>
        <v>Netaikoma</v>
      </c>
      <c r="C38" s="166" t="str">
        <f t="shared" si="2"/>
        <v>Netaikoma</v>
      </c>
      <c r="D38" s="167"/>
      <c r="E38" s="159">
        <v>0</v>
      </c>
      <c r="F38" s="168" t="b">
        <f t="shared" si="3"/>
        <v>0</v>
      </c>
      <c r="G38" s="168" t="b">
        <f t="shared" si="3"/>
        <v>0</v>
      </c>
      <c r="H38" s="168" t="b">
        <f t="shared" si="3"/>
        <v>0</v>
      </c>
      <c r="I38" s="168" t="b">
        <f t="shared" si="3"/>
        <v>0</v>
      </c>
      <c r="J38" s="168" t="b">
        <f t="shared" si="3"/>
        <v>0</v>
      </c>
      <c r="K38" s="168" t="b">
        <f t="shared" si="3"/>
        <v>0</v>
      </c>
      <c r="L38" s="168" t="b">
        <f t="shared" si="3"/>
        <v>0</v>
      </c>
      <c r="M38" s="168" t="b">
        <f t="shared" si="3"/>
        <v>0</v>
      </c>
      <c r="N38" s="168" t="b">
        <f t="shared" si="3"/>
        <v>0</v>
      </c>
      <c r="O38" s="168" t="b">
        <f t="shared" si="3"/>
        <v>0</v>
      </c>
      <c r="P38" s="168" t="b">
        <f t="shared" si="3"/>
        <v>0</v>
      </c>
      <c r="Q38" s="168" t="b">
        <f t="shared" si="3"/>
        <v>0</v>
      </c>
      <c r="R38" s="168" t="b">
        <f t="shared" si="3"/>
        <v>0</v>
      </c>
      <c r="S38" s="168" t="b">
        <f t="shared" si="3"/>
        <v>0</v>
      </c>
      <c r="T38" s="168" t="b">
        <f t="shared" si="3"/>
        <v>0</v>
      </c>
      <c r="U38" s="168" t="b">
        <f t="shared" si="3"/>
        <v>0</v>
      </c>
      <c r="V38" s="168" t="b">
        <f t="shared" si="3"/>
        <v>0</v>
      </c>
      <c r="W38" s="168" t="b">
        <f t="shared" si="3"/>
        <v>0</v>
      </c>
      <c r="X38" s="168" t="b">
        <f t="shared" si="3"/>
        <v>0</v>
      </c>
      <c r="Y38" s="168" t="b">
        <f t="shared" si="3"/>
        <v>0</v>
      </c>
      <c r="Z38" s="258"/>
      <c r="AA38" s="169" t="s">
        <v>710</v>
      </c>
      <c r="AB38" s="161">
        <f t="shared" si="4"/>
        <v>0</v>
      </c>
    </row>
    <row r="39" spans="1:28" s="153" customFormat="1" ht="15" hidden="1" customHeight="1" x14ac:dyDescent="0.2">
      <c r="A39" s="149"/>
      <c r="B39" s="165" t="str">
        <f t="shared" si="2"/>
        <v>Netaikoma</v>
      </c>
      <c r="C39" s="166" t="str">
        <f t="shared" si="2"/>
        <v>Netaikoma</v>
      </c>
      <c r="D39" s="167"/>
      <c r="E39" s="159">
        <v>0</v>
      </c>
      <c r="F39" s="168" t="b">
        <f t="shared" si="3"/>
        <v>0</v>
      </c>
      <c r="G39" s="168" t="b">
        <f t="shared" si="3"/>
        <v>0</v>
      </c>
      <c r="H39" s="168" t="b">
        <f t="shared" si="3"/>
        <v>0</v>
      </c>
      <c r="I39" s="168" t="b">
        <f t="shared" si="3"/>
        <v>0</v>
      </c>
      <c r="J39" s="168" t="b">
        <f t="shared" si="3"/>
        <v>0</v>
      </c>
      <c r="K39" s="168" t="b">
        <f t="shared" si="3"/>
        <v>0</v>
      </c>
      <c r="L39" s="168" t="b">
        <f t="shared" si="3"/>
        <v>0</v>
      </c>
      <c r="M39" s="168" t="b">
        <f t="shared" si="3"/>
        <v>0</v>
      </c>
      <c r="N39" s="168" t="b">
        <f t="shared" si="3"/>
        <v>0</v>
      </c>
      <c r="O39" s="168" t="b">
        <f t="shared" si="3"/>
        <v>0</v>
      </c>
      <c r="P39" s="168" t="b">
        <f t="shared" si="3"/>
        <v>0</v>
      </c>
      <c r="Q39" s="168" t="b">
        <f t="shared" si="3"/>
        <v>0</v>
      </c>
      <c r="R39" s="168" t="b">
        <f t="shared" si="3"/>
        <v>0</v>
      </c>
      <c r="S39" s="168" t="b">
        <f t="shared" si="3"/>
        <v>0</v>
      </c>
      <c r="T39" s="168" t="b">
        <f t="shared" si="3"/>
        <v>0</v>
      </c>
      <c r="U39" s="168" t="b">
        <f t="shared" si="3"/>
        <v>0</v>
      </c>
      <c r="V39" s="168" t="b">
        <f t="shared" si="3"/>
        <v>0</v>
      </c>
      <c r="W39" s="168" t="b">
        <f t="shared" si="3"/>
        <v>0</v>
      </c>
      <c r="X39" s="168" t="b">
        <f t="shared" si="3"/>
        <v>0</v>
      </c>
      <c r="Y39" s="168" t="b">
        <f t="shared" si="3"/>
        <v>0</v>
      </c>
      <c r="Z39" s="258"/>
      <c r="AA39" s="169" t="s">
        <v>711</v>
      </c>
      <c r="AB39" s="161">
        <f t="shared" si="4"/>
        <v>0</v>
      </c>
    </row>
    <row r="40" spans="1:28" s="153" customFormat="1" ht="15" hidden="1" customHeight="1" x14ac:dyDescent="0.2">
      <c r="A40" s="149"/>
      <c r="B40" s="165" t="str">
        <f t="shared" si="2"/>
        <v>Netaikoma</v>
      </c>
      <c r="C40" s="166" t="str">
        <f t="shared" si="2"/>
        <v>Netaikoma</v>
      </c>
      <c r="D40" s="167"/>
      <c r="E40" s="159">
        <v>0</v>
      </c>
      <c r="F40" s="168" t="b">
        <f t="shared" si="3"/>
        <v>0</v>
      </c>
      <c r="G40" s="168" t="b">
        <f t="shared" si="3"/>
        <v>0</v>
      </c>
      <c r="H40" s="168" t="b">
        <f t="shared" si="3"/>
        <v>0</v>
      </c>
      <c r="I40" s="168" t="b">
        <f t="shared" si="3"/>
        <v>0</v>
      </c>
      <c r="J40" s="168" t="b">
        <f t="shared" si="3"/>
        <v>0</v>
      </c>
      <c r="K40" s="168" t="b">
        <f t="shared" si="3"/>
        <v>0</v>
      </c>
      <c r="L40" s="168" t="b">
        <f t="shared" si="3"/>
        <v>0</v>
      </c>
      <c r="M40" s="168" t="b">
        <f t="shared" si="3"/>
        <v>0</v>
      </c>
      <c r="N40" s="168" t="b">
        <f t="shared" si="3"/>
        <v>0</v>
      </c>
      <c r="O40" s="168" t="b">
        <f t="shared" si="3"/>
        <v>0</v>
      </c>
      <c r="P40" s="168" t="b">
        <f t="shared" si="3"/>
        <v>0</v>
      </c>
      <c r="Q40" s="168" t="b">
        <f t="shared" si="3"/>
        <v>0</v>
      </c>
      <c r="R40" s="168" t="b">
        <f t="shared" si="3"/>
        <v>0</v>
      </c>
      <c r="S40" s="168" t="b">
        <f t="shared" si="3"/>
        <v>0</v>
      </c>
      <c r="T40" s="168" t="b">
        <f t="shared" si="3"/>
        <v>0</v>
      </c>
      <c r="U40" s="168" t="b">
        <f t="shared" si="3"/>
        <v>0</v>
      </c>
      <c r="V40" s="168" t="b">
        <f t="shared" si="3"/>
        <v>0</v>
      </c>
      <c r="W40" s="168" t="b">
        <f t="shared" si="3"/>
        <v>0</v>
      </c>
      <c r="X40" s="168" t="b">
        <f t="shared" si="3"/>
        <v>0</v>
      </c>
      <c r="Y40" s="168" t="b">
        <f t="shared" si="3"/>
        <v>0</v>
      </c>
      <c r="Z40" s="258"/>
      <c r="AA40" s="169" t="s">
        <v>712</v>
      </c>
      <c r="AB40" s="161">
        <f t="shared" si="4"/>
        <v>0</v>
      </c>
    </row>
    <row r="41" spans="1:28" s="153" customFormat="1" ht="15" hidden="1" customHeight="1" x14ac:dyDescent="0.2">
      <c r="A41" s="149"/>
      <c r="B41" s="165" t="str">
        <f t="shared" si="2"/>
        <v>Netaikoma</v>
      </c>
      <c r="C41" s="166" t="str">
        <f t="shared" si="2"/>
        <v>Netaikoma</v>
      </c>
      <c r="D41" s="167"/>
      <c r="E41" s="159">
        <v>0</v>
      </c>
      <c r="F41" s="168" t="b">
        <f t="shared" si="3"/>
        <v>0</v>
      </c>
      <c r="G41" s="168" t="b">
        <f t="shared" si="3"/>
        <v>0</v>
      </c>
      <c r="H41" s="168" t="b">
        <f t="shared" si="3"/>
        <v>0</v>
      </c>
      <c r="I41" s="168" t="b">
        <f t="shared" si="3"/>
        <v>0</v>
      </c>
      <c r="J41" s="168" t="b">
        <f t="shared" si="3"/>
        <v>0</v>
      </c>
      <c r="K41" s="168" t="b">
        <f t="shared" si="3"/>
        <v>0</v>
      </c>
      <c r="L41" s="168" t="b">
        <f t="shared" si="3"/>
        <v>0</v>
      </c>
      <c r="M41" s="168" t="b">
        <f t="shared" si="3"/>
        <v>0</v>
      </c>
      <c r="N41" s="168" t="b">
        <f t="shared" si="3"/>
        <v>0</v>
      </c>
      <c r="O41" s="168" t="b">
        <f t="shared" si="3"/>
        <v>0</v>
      </c>
      <c r="P41" s="168" t="b">
        <f t="shared" si="3"/>
        <v>0</v>
      </c>
      <c r="Q41" s="168" t="b">
        <f t="shared" si="3"/>
        <v>0</v>
      </c>
      <c r="R41" s="168" t="b">
        <f t="shared" si="3"/>
        <v>0</v>
      </c>
      <c r="S41" s="168" t="b">
        <f t="shared" si="3"/>
        <v>0</v>
      </c>
      <c r="T41" s="168" t="b">
        <f t="shared" si="3"/>
        <v>0</v>
      </c>
      <c r="U41" s="168" t="b">
        <f t="shared" si="3"/>
        <v>0</v>
      </c>
      <c r="V41" s="168" t="b">
        <f t="shared" si="3"/>
        <v>0</v>
      </c>
      <c r="W41" s="168" t="b">
        <f t="shared" si="3"/>
        <v>0</v>
      </c>
      <c r="X41" s="168" t="b">
        <f t="shared" si="3"/>
        <v>0</v>
      </c>
      <c r="Y41" s="168" t="b">
        <f t="shared" si="3"/>
        <v>0</v>
      </c>
      <c r="Z41" s="258"/>
      <c r="AA41" s="169" t="s">
        <v>713</v>
      </c>
      <c r="AB41" s="161">
        <f t="shared" si="4"/>
        <v>0</v>
      </c>
    </row>
    <row r="42" spans="1:28" s="153" customFormat="1" ht="15" hidden="1" customHeight="1" x14ac:dyDescent="0.2">
      <c r="A42" s="149"/>
      <c r="B42" s="165" t="str">
        <f t="shared" si="2"/>
        <v>Netaikoma</v>
      </c>
      <c r="C42" s="166" t="str">
        <f t="shared" si="2"/>
        <v>Netaikoma</v>
      </c>
      <c r="D42" s="167"/>
      <c r="E42" s="159">
        <v>0</v>
      </c>
      <c r="F42" s="168" t="b">
        <f t="shared" si="3"/>
        <v>0</v>
      </c>
      <c r="G42" s="168" t="b">
        <f t="shared" si="3"/>
        <v>0</v>
      </c>
      <c r="H42" s="168" t="b">
        <f t="shared" si="3"/>
        <v>0</v>
      </c>
      <c r="I42" s="168" t="b">
        <f t="shared" si="3"/>
        <v>0</v>
      </c>
      <c r="J42" s="168" t="b">
        <f t="shared" si="3"/>
        <v>0</v>
      </c>
      <c r="K42" s="168" t="b">
        <f t="shared" si="3"/>
        <v>0</v>
      </c>
      <c r="L42" s="168" t="b">
        <f t="shared" si="3"/>
        <v>0</v>
      </c>
      <c r="M42" s="168" t="b">
        <f t="shared" si="3"/>
        <v>0</v>
      </c>
      <c r="N42" s="168" t="b">
        <f t="shared" si="3"/>
        <v>0</v>
      </c>
      <c r="O42" s="168" t="b">
        <f t="shared" si="3"/>
        <v>0</v>
      </c>
      <c r="P42" s="168" t="b">
        <f t="shared" si="3"/>
        <v>0</v>
      </c>
      <c r="Q42" s="168" t="b">
        <f t="shared" si="3"/>
        <v>0</v>
      </c>
      <c r="R42" s="168" t="b">
        <f t="shared" si="3"/>
        <v>0</v>
      </c>
      <c r="S42" s="168" t="b">
        <f t="shared" si="3"/>
        <v>0</v>
      </c>
      <c r="T42" s="168" t="b">
        <f t="shared" si="3"/>
        <v>0</v>
      </c>
      <c r="U42" s="168" t="b">
        <f t="shared" si="3"/>
        <v>0</v>
      </c>
      <c r="V42" s="168" t="b">
        <f t="shared" si="3"/>
        <v>0</v>
      </c>
      <c r="W42" s="168" t="b">
        <f t="shared" si="3"/>
        <v>0</v>
      </c>
      <c r="X42" s="168" t="b">
        <f t="shared" si="3"/>
        <v>0</v>
      </c>
      <c r="Y42" s="168" t="b">
        <f t="shared" si="3"/>
        <v>0</v>
      </c>
      <c r="Z42" s="258"/>
      <c r="AA42" s="169" t="s">
        <v>714</v>
      </c>
      <c r="AB42" s="161">
        <f t="shared" si="4"/>
        <v>0</v>
      </c>
    </row>
    <row r="43" spans="1:28" s="153" customFormat="1" ht="15" hidden="1" customHeight="1" x14ac:dyDescent="0.2">
      <c r="A43" s="149"/>
      <c r="B43" s="165" t="str">
        <f t="shared" si="2"/>
        <v>Netaikoma</v>
      </c>
      <c r="C43" s="166" t="str">
        <f t="shared" si="2"/>
        <v>Netaikoma</v>
      </c>
      <c r="D43" s="167"/>
      <c r="E43" s="159">
        <v>0</v>
      </c>
      <c r="F43" s="168" t="b">
        <f t="shared" si="3"/>
        <v>0</v>
      </c>
      <c r="G43" s="168" t="b">
        <f t="shared" si="3"/>
        <v>0</v>
      </c>
      <c r="H43" s="168" t="b">
        <f t="shared" si="3"/>
        <v>0</v>
      </c>
      <c r="I43" s="168" t="b">
        <f t="shared" si="3"/>
        <v>0</v>
      </c>
      <c r="J43" s="168" t="b">
        <f t="shared" si="3"/>
        <v>0</v>
      </c>
      <c r="K43" s="168" t="b">
        <f t="shared" si="3"/>
        <v>0</v>
      </c>
      <c r="L43" s="168" t="b">
        <f t="shared" si="3"/>
        <v>0</v>
      </c>
      <c r="M43" s="168" t="b">
        <f t="shared" si="3"/>
        <v>0</v>
      </c>
      <c r="N43" s="168" t="b">
        <f t="shared" si="3"/>
        <v>0</v>
      </c>
      <c r="O43" s="168" t="b">
        <f t="shared" si="3"/>
        <v>0</v>
      </c>
      <c r="P43" s="168" t="b">
        <f t="shared" si="3"/>
        <v>0</v>
      </c>
      <c r="Q43" s="168" t="b">
        <f t="shared" si="3"/>
        <v>0</v>
      </c>
      <c r="R43" s="168" t="b">
        <f t="shared" si="3"/>
        <v>0</v>
      </c>
      <c r="S43" s="168" t="b">
        <f t="shared" si="3"/>
        <v>0</v>
      </c>
      <c r="T43" s="168" t="b">
        <f t="shared" si="3"/>
        <v>0</v>
      </c>
      <c r="U43" s="168" t="b">
        <f t="shared" si="3"/>
        <v>0</v>
      </c>
      <c r="V43" s="168" t="b">
        <f t="shared" si="3"/>
        <v>0</v>
      </c>
      <c r="W43" s="168" t="b">
        <f t="shared" si="3"/>
        <v>0</v>
      </c>
      <c r="X43" s="168" t="b">
        <f t="shared" si="3"/>
        <v>0</v>
      </c>
      <c r="Y43" s="168" t="b">
        <f t="shared" si="3"/>
        <v>0</v>
      </c>
      <c r="Z43" s="258"/>
      <c r="AA43" s="169" t="s">
        <v>715</v>
      </c>
      <c r="AB43" s="161">
        <f t="shared" si="4"/>
        <v>0</v>
      </c>
    </row>
    <row r="44" spans="1:28" s="153" customFormat="1" ht="15" hidden="1" customHeight="1" x14ac:dyDescent="0.2">
      <c r="A44" s="149"/>
      <c r="B44" s="165" t="str">
        <f t="shared" si="2"/>
        <v>Netaikoma</v>
      </c>
      <c r="C44" s="166" t="str">
        <f t="shared" si="2"/>
        <v>Netaikoma</v>
      </c>
      <c r="D44" s="167"/>
      <c r="E44" s="159">
        <v>0</v>
      </c>
      <c r="F44" s="168" t="b">
        <f t="shared" si="3"/>
        <v>0</v>
      </c>
      <c r="G44" s="168" t="b">
        <f t="shared" si="3"/>
        <v>0</v>
      </c>
      <c r="H44" s="168" t="b">
        <f t="shared" si="3"/>
        <v>0</v>
      </c>
      <c r="I44" s="168" t="b">
        <f t="shared" si="3"/>
        <v>0</v>
      </c>
      <c r="J44" s="168" t="b">
        <f t="shared" si="3"/>
        <v>0</v>
      </c>
      <c r="K44" s="168" t="b">
        <f t="shared" si="3"/>
        <v>0</v>
      </c>
      <c r="L44" s="168" t="b">
        <f t="shared" si="3"/>
        <v>0</v>
      </c>
      <c r="M44" s="168" t="b">
        <f t="shared" si="3"/>
        <v>0</v>
      </c>
      <c r="N44" s="168" t="b">
        <f t="shared" si="3"/>
        <v>0</v>
      </c>
      <c r="O44" s="168" t="b">
        <f t="shared" si="3"/>
        <v>0</v>
      </c>
      <c r="P44" s="168" t="b">
        <f t="shared" si="3"/>
        <v>0</v>
      </c>
      <c r="Q44" s="168" t="b">
        <f t="shared" si="3"/>
        <v>0</v>
      </c>
      <c r="R44" s="168" t="b">
        <f t="shared" si="3"/>
        <v>0</v>
      </c>
      <c r="S44" s="168" t="b">
        <f t="shared" si="3"/>
        <v>0</v>
      </c>
      <c r="T44" s="168" t="b">
        <f t="shared" si="3"/>
        <v>0</v>
      </c>
      <c r="U44" s="168" t="b">
        <f t="shared" si="3"/>
        <v>0</v>
      </c>
      <c r="V44" s="168" t="b">
        <f t="shared" si="3"/>
        <v>0</v>
      </c>
      <c r="W44" s="168" t="b">
        <f t="shared" si="3"/>
        <v>0</v>
      </c>
      <c r="X44" s="168" t="b">
        <f t="shared" si="3"/>
        <v>0</v>
      </c>
      <c r="Y44" s="168" t="b">
        <f t="shared" si="3"/>
        <v>0</v>
      </c>
      <c r="Z44" s="258"/>
      <c r="AA44" s="169" t="s">
        <v>716</v>
      </c>
      <c r="AB44" s="161">
        <f t="shared" si="4"/>
        <v>0</v>
      </c>
    </row>
    <row r="45" spans="1:28" s="153" customFormat="1" ht="15" hidden="1" customHeight="1" x14ac:dyDescent="0.2">
      <c r="A45" s="149"/>
      <c r="B45" s="165" t="str">
        <f t="shared" si="2"/>
        <v>Netaikoma</v>
      </c>
      <c r="C45" s="166" t="str">
        <f t="shared" si="2"/>
        <v>Netaikoma</v>
      </c>
      <c r="D45" s="167"/>
      <c r="E45" s="159">
        <v>0</v>
      </c>
      <c r="F45" s="168" t="b">
        <f t="shared" si="3"/>
        <v>0</v>
      </c>
      <c r="G45" s="168" t="b">
        <f t="shared" si="3"/>
        <v>0</v>
      </c>
      <c r="H45" s="168" t="b">
        <f t="shared" si="3"/>
        <v>0</v>
      </c>
      <c r="I45" s="168" t="b">
        <f t="shared" si="3"/>
        <v>0</v>
      </c>
      <c r="J45" s="168" t="b">
        <f t="shared" si="3"/>
        <v>0</v>
      </c>
      <c r="K45" s="168" t="b">
        <f t="shared" si="3"/>
        <v>0</v>
      </c>
      <c r="L45" s="168" t="b">
        <f t="shared" si="3"/>
        <v>0</v>
      </c>
      <c r="M45" s="168" t="b">
        <f t="shared" si="3"/>
        <v>0</v>
      </c>
      <c r="N45" s="168" t="b">
        <f t="shared" si="3"/>
        <v>0</v>
      </c>
      <c r="O45" s="168" t="b">
        <f t="shared" si="3"/>
        <v>0</v>
      </c>
      <c r="P45" s="168" t="b">
        <f t="shared" si="3"/>
        <v>0</v>
      </c>
      <c r="Q45" s="168" t="b">
        <f t="shared" si="3"/>
        <v>0</v>
      </c>
      <c r="R45" s="168" t="b">
        <f t="shared" si="3"/>
        <v>0</v>
      </c>
      <c r="S45" s="168" t="b">
        <f t="shared" si="3"/>
        <v>0</v>
      </c>
      <c r="T45" s="168" t="b">
        <f t="shared" si="3"/>
        <v>0</v>
      </c>
      <c r="U45" s="168" t="b">
        <f t="shared" si="3"/>
        <v>0</v>
      </c>
      <c r="V45" s="168" t="b">
        <f t="shared" si="3"/>
        <v>0</v>
      </c>
      <c r="W45" s="168" t="b">
        <f t="shared" si="3"/>
        <v>0</v>
      </c>
      <c r="X45" s="168" t="b">
        <f t="shared" si="3"/>
        <v>0</v>
      </c>
      <c r="Y45" s="168" t="b">
        <f t="shared" si="3"/>
        <v>0</v>
      </c>
      <c r="Z45" s="258"/>
      <c r="AA45" s="169" t="s">
        <v>717</v>
      </c>
      <c r="AB45" s="161">
        <f t="shared" si="4"/>
        <v>0</v>
      </c>
    </row>
    <row r="46" spans="1:28" s="153" customFormat="1" ht="15" hidden="1" customHeight="1" x14ac:dyDescent="0.2">
      <c r="A46" s="149"/>
      <c r="B46" s="165" t="str">
        <f t="shared" si="2"/>
        <v>Netaikoma</v>
      </c>
      <c r="C46" s="166" t="str">
        <f t="shared" si="2"/>
        <v>Netaikoma</v>
      </c>
      <c r="D46" s="167"/>
      <c r="E46" s="159">
        <v>0</v>
      </c>
      <c r="F46" s="168" t="b">
        <f t="shared" si="3"/>
        <v>0</v>
      </c>
      <c r="G46" s="168" t="b">
        <f t="shared" si="3"/>
        <v>0</v>
      </c>
      <c r="H46" s="168" t="b">
        <f t="shared" si="3"/>
        <v>0</v>
      </c>
      <c r="I46" s="168" t="b">
        <f t="shared" si="3"/>
        <v>0</v>
      </c>
      <c r="J46" s="168" t="b">
        <f t="shared" si="3"/>
        <v>0</v>
      </c>
      <c r="K46" s="168" t="b">
        <f t="shared" si="3"/>
        <v>0</v>
      </c>
      <c r="L46" s="168" t="b">
        <f t="shared" si="3"/>
        <v>0</v>
      </c>
      <c r="M46" s="168" t="b">
        <f t="shared" si="3"/>
        <v>0</v>
      </c>
      <c r="N46" s="168" t="b">
        <f t="shared" si="3"/>
        <v>0</v>
      </c>
      <c r="O46" s="168" t="b">
        <f t="shared" si="3"/>
        <v>0</v>
      </c>
      <c r="P46" s="168" t="b">
        <f t="shared" si="3"/>
        <v>0</v>
      </c>
      <c r="Q46" s="168" t="b">
        <f t="shared" si="3"/>
        <v>0</v>
      </c>
      <c r="R46" s="168" t="b">
        <f t="shared" si="3"/>
        <v>0</v>
      </c>
      <c r="S46" s="168" t="b">
        <f t="shared" si="3"/>
        <v>0</v>
      </c>
      <c r="T46" s="168" t="b">
        <f t="shared" si="3"/>
        <v>0</v>
      </c>
      <c r="U46" s="168" t="b">
        <f t="shared" si="3"/>
        <v>0</v>
      </c>
      <c r="V46" s="168" t="b">
        <f t="shared" si="3"/>
        <v>0</v>
      </c>
      <c r="W46" s="168" t="b">
        <f t="shared" si="3"/>
        <v>0</v>
      </c>
      <c r="X46" s="168" t="b">
        <f t="shared" si="3"/>
        <v>0</v>
      </c>
      <c r="Y46" s="168" t="b">
        <f t="shared" si="3"/>
        <v>0</v>
      </c>
      <c r="Z46" s="258"/>
      <c r="AA46" s="169" t="s">
        <v>718</v>
      </c>
      <c r="AB46" s="161">
        <f t="shared" si="4"/>
        <v>0</v>
      </c>
    </row>
    <row r="47" spans="1:28" s="153" customFormat="1" ht="15" hidden="1" customHeight="1" x14ac:dyDescent="0.2">
      <c r="A47" s="149"/>
      <c r="B47" s="165" t="str">
        <f t="shared" si="2"/>
        <v>Netaikoma</v>
      </c>
      <c r="C47" s="166" t="str">
        <f t="shared" si="2"/>
        <v>Netaikoma</v>
      </c>
      <c r="D47" s="167"/>
      <c r="E47" s="159">
        <v>0</v>
      </c>
      <c r="F47" s="168" t="b">
        <f t="shared" si="3"/>
        <v>0</v>
      </c>
      <c r="G47" s="168" t="b">
        <f t="shared" si="3"/>
        <v>0</v>
      </c>
      <c r="H47" s="168" t="b">
        <f t="shared" si="3"/>
        <v>0</v>
      </c>
      <c r="I47" s="168" t="b">
        <f t="shared" si="3"/>
        <v>0</v>
      </c>
      <c r="J47" s="168" t="b">
        <f t="shared" si="3"/>
        <v>0</v>
      </c>
      <c r="K47" s="168" t="b">
        <f t="shared" si="3"/>
        <v>0</v>
      </c>
      <c r="L47" s="168" t="b">
        <f t="shared" si="3"/>
        <v>0</v>
      </c>
      <c r="M47" s="168" t="b">
        <f t="shared" si="3"/>
        <v>0</v>
      </c>
      <c r="N47" s="168" t="b">
        <f t="shared" si="3"/>
        <v>0</v>
      </c>
      <c r="O47" s="168" t="b">
        <f t="shared" si="3"/>
        <v>0</v>
      </c>
      <c r="P47" s="168" t="b">
        <f t="shared" si="3"/>
        <v>0</v>
      </c>
      <c r="Q47" s="168" t="b">
        <f t="shared" si="3"/>
        <v>0</v>
      </c>
      <c r="R47" s="168" t="b">
        <f t="shared" si="3"/>
        <v>0</v>
      </c>
      <c r="S47" s="168" t="b">
        <f t="shared" si="3"/>
        <v>0</v>
      </c>
      <c r="T47" s="168" t="b">
        <f t="shared" si="3"/>
        <v>0</v>
      </c>
      <c r="U47" s="168" t="b">
        <f t="shared" si="3"/>
        <v>0</v>
      </c>
      <c r="V47" s="168" t="b">
        <f t="shared" si="3"/>
        <v>0</v>
      </c>
      <c r="W47" s="168" t="b">
        <f t="shared" si="3"/>
        <v>0</v>
      </c>
      <c r="X47" s="168" t="b">
        <f t="shared" si="3"/>
        <v>0</v>
      </c>
      <c r="Y47" s="168" t="b">
        <f t="shared" si="3"/>
        <v>0</v>
      </c>
      <c r="Z47" s="258"/>
      <c r="AA47" s="169" t="s">
        <v>719</v>
      </c>
      <c r="AB47" s="161">
        <f t="shared" si="4"/>
        <v>0</v>
      </c>
    </row>
    <row r="48" spans="1:28" s="153" customFormat="1" ht="15" hidden="1" customHeight="1" x14ac:dyDescent="0.2">
      <c r="A48" s="149"/>
      <c r="B48" s="165" t="str">
        <f t="shared" si="2"/>
        <v>Netaikoma</v>
      </c>
      <c r="C48" s="166" t="str">
        <f t="shared" si="2"/>
        <v>Netaikoma</v>
      </c>
      <c r="D48" s="167"/>
      <c r="E48" s="159">
        <v>0</v>
      </c>
      <c r="F48" s="168" t="b">
        <f t="shared" si="3"/>
        <v>0</v>
      </c>
      <c r="G48" s="168" t="b">
        <f t="shared" si="3"/>
        <v>0</v>
      </c>
      <c r="H48" s="168" t="b">
        <f t="shared" si="3"/>
        <v>0</v>
      </c>
      <c r="I48" s="168" t="b">
        <f t="shared" si="3"/>
        <v>0</v>
      </c>
      <c r="J48" s="168" t="b">
        <f t="shared" si="3"/>
        <v>0</v>
      </c>
      <c r="K48" s="168" t="b">
        <f t="shared" si="3"/>
        <v>0</v>
      </c>
      <c r="L48" s="168" t="b">
        <f t="shared" si="3"/>
        <v>0</v>
      </c>
      <c r="M48" s="168" t="b">
        <f t="shared" si="3"/>
        <v>0</v>
      </c>
      <c r="N48" s="168" t="b">
        <f t="shared" si="3"/>
        <v>0</v>
      </c>
      <c r="O48" s="168" t="b">
        <f t="shared" si="3"/>
        <v>0</v>
      </c>
      <c r="P48" s="168" t="b">
        <f t="shared" si="3"/>
        <v>0</v>
      </c>
      <c r="Q48" s="168" t="b">
        <f t="shared" si="3"/>
        <v>0</v>
      </c>
      <c r="R48" s="168" t="b">
        <f t="shared" si="3"/>
        <v>0</v>
      </c>
      <c r="S48" s="168" t="b">
        <f t="shared" si="3"/>
        <v>0</v>
      </c>
      <c r="T48" s="168" t="b">
        <f t="shared" si="3"/>
        <v>0</v>
      </c>
      <c r="U48" s="168" t="b">
        <f t="shared" ref="U48:Y48" si="5">IFERROR($E48/$E24*U24,FALSE)</f>
        <v>0</v>
      </c>
      <c r="V48" s="168" t="b">
        <f t="shared" si="5"/>
        <v>0</v>
      </c>
      <c r="W48" s="168" t="b">
        <f t="shared" si="5"/>
        <v>0</v>
      </c>
      <c r="X48" s="168" t="b">
        <f t="shared" si="5"/>
        <v>0</v>
      </c>
      <c r="Y48" s="168" t="b">
        <f t="shared" si="5"/>
        <v>0</v>
      </c>
      <c r="Z48" s="258"/>
      <c r="AA48" s="169" t="s">
        <v>720</v>
      </c>
      <c r="AB48" s="161">
        <f t="shared" si="4"/>
        <v>0</v>
      </c>
    </row>
    <row r="49" spans="1:28" s="153" customFormat="1" ht="15" hidden="1" customHeight="1" x14ac:dyDescent="0.2">
      <c r="A49" s="149"/>
      <c r="B49" s="165" t="str">
        <f t="shared" si="2"/>
        <v>Netaikoma</v>
      </c>
      <c r="C49" s="166" t="str">
        <f t="shared" si="2"/>
        <v>Netaikoma</v>
      </c>
      <c r="D49" s="167"/>
      <c r="E49" s="159">
        <v>0</v>
      </c>
      <c r="F49" s="168" t="b">
        <f t="shared" ref="F49:Y51" si="6">IFERROR($E49/$E25*F25,FALSE)</f>
        <v>0</v>
      </c>
      <c r="G49" s="168" t="b">
        <f t="shared" si="6"/>
        <v>0</v>
      </c>
      <c r="H49" s="168" t="b">
        <f t="shared" si="6"/>
        <v>0</v>
      </c>
      <c r="I49" s="168" t="b">
        <f t="shared" si="6"/>
        <v>0</v>
      </c>
      <c r="J49" s="168" t="b">
        <f t="shared" si="6"/>
        <v>0</v>
      </c>
      <c r="K49" s="168" t="b">
        <f t="shared" si="6"/>
        <v>0</v>
      </c>
      <c r="L49" s="168" t="b">
        <f t="shared" si="6"/>
        <v>0</v>
      </c>
      <c r="M49" s="168" t="b">
        <f t="shared" si="6"/>
        <v>0</v>
      </c>
      <c r="N49" s="168" t="b">
        <f t="shared" si="6"/>
        <v>0</v>
      </c>
      <c r="O49" s="168" t="b">
        <f t="shared" si="6"/>
        <v>0</v>
      </c>
      <c r="P49" s="168" t="b">
        <f t="shared" si="6"/>
        <v>0</v>
      </c>
      <c r="Q49" s="168" t="b">
        <f t="shared" si="6"/>
        <v>0</v>
      </c>
      <c r="R49" s="168" t="b">
        <f t="shared" si="6"/>
        <v>0</v>
      </c>
      <c r="S49" s="168" t="b">
        <f t="shared" si="6"/>
        <v>0</v>
      </c>
      <c r="T49" s="168" t="b">
        <f t="shared" si="6"/>
        <v>0</v>
      </c>
      <c r="U49" s="168" t="b">
        <f t="shared" si="6"/>
        <v>0</v>
      </c>
      <c r="V49" s="168" t="b">
        <f t="shared" si="6"/>
        <v>0</v>
      </c>
      <c r="W49" s="168" t="b">
        <f t="shared" si="6"/>
        <v>0</v>
      </c>
      <c r="X49" s="168" t="b">
        <f t="shared" si="6"/>
        <v>0</v>
      </c>
      <c r="Y49" s="168" t="b">
        <f t="shared" si="6"/>
        <v>0</v>
      </c>
      <c r="Z49" s="258"/>
      <c r="AA49" s="169" t="s">
        <v>721</v>
      </c>
      <c r="AB49" s="161">
        <f t="shared" si="4"/>
        <v>0</v>
      </c>
    </row>
    <row r="50" spans="1:28" s="153" customFormat="1" ht="15" hidden="1" customHeight="1" x14ac:dyDescent="0.2">
      <c r="A50" s="149"/>
      <c r="B50" s="165" t="str">
        <f t="shared" si="2"/>
        <v>Netaikoma</v>
      </c>
      <c r="C50" s="166" t="str">
        <f t="shared" si="2"/>
        <v>Netaikoma</v>
      </c>
      <c r="D50" s="167"/>
      <c r="E50" s="159">
        <v>0</v>
      </c>
      <c r="F50" s="168" t="b">
        <f t="shared" si="6"/>
        <v>0</v>
      </c>
      <c r="G50" s="168" t="b">
        <f t="shared" si="6"/>
        <v>0</v>
      </c>
      <c r="H50" s="168" t="b">
        <f t="shared" si="6"/>
        <v>0</v>
      </c>
      <c r="I50" s="168" t="b">
        <f t="shared" si="6"/>
        <v>0</v>
      </c>
      <c r="J50" s="168" t="b">
        <f t="shared" si="6"/>
        <v>0</v>
      </c>
      <c r="K50" s="168" t="b">
        <f t="shared" si="6"/>
        <v>0</v>
      </c>
      <c r="L50" s="168" t="b">
        <f t="shared" si="6"/>
        <v>0</v>
      </c>
      <c r="M50" s="168" t="b">
        <f t="shared" si="6"/>
        <v>0</v>
      </c>
      <c r="N50" s="168" t="b">
        <f t="shared" si="6"/>
        <v>0</v>
      </c>
      <c r="O50" s="168" t="b">
        <f t="shared" si="6"/>
        <v>0</v>
      </c>
      <c r="P50" s="168" t="b">
        <f t="shared" si="6"/>
        <v>0</v>
      </c>
      <c r="Q50" s="168" t="b">
        <f t="shared" si="6"/>
        <v>0</v>
      </c>
      <c r="R50" s="168" t="b">
        <f t="shared" si="6"/>
        <v>0</v>
      </c>
      <c r="S50" s="168" t="b">
        <f t="shared" si="6"/>
        <v>0</v>
      </c>
      <c r="T50" s="168" t="b">
        <f t="shared" si="6"/>
        <v>0</v>
      </c>
      <c r="U50" s="168" t="b">
        <f t="shared" si="6"/>
        <v>0</v>
      </c>
      <c r="V50" s="168" t="b">
        <f t="shared" si="6"/>
        <v>0</v>
      </c>
      <c r="W50" s="168" t="b">
        <f t="shared" si="6"/>
        <v>0</v>
      </c>
      <c r="X50" s="168" t="b">
        <f t="shared" si="6"/>
        <v>0</v>
      </c>
      <c r="Y50" s="168" t="b">
        <f t="shared" si="6"/>
        <v>0</v>
      </c>
      <c r="Z50" s="258"/>
      <c r="AA50" s="169" t="s">
        <v>722</v>
      </c>
      <c r="AB50" s="161">
        <f t="shared" si="4"/>
        <v>0</v>
      </c>
    </row>
    <row r="51" spans="1:28" x14ac:dyDescent="0.2">
      <c r="B51" s="259" t="s">
        <v>556</v>
      </c>
      <c r="C51" s="260"/>
      <c r="D51" s="261"/>
      <c r="E51" s="159" t="e">
        <f>+#REF!</f>
        <v>#REF!</v>
      </c>
      <c r="F51" s="168" t="b">
        <f t="shared" si="6"/>
        <v>0</v>
      </c>
      <c r="G51" s="168" t="b">
        <f t="shared" si="6"/>
        <v>0</v>
      </c>
      <c r="H51" s="168" t="b">
        <f t="shared" si="6"/>
        <v>0</v>
      </c>
      <c r="I51" s="168" t="b">
        <f t="shared" si="6"/>
        <v>0</v>
      </c>
      <c r="J51" s="168" t="b">
        <f t="shared" si="6"/>
        <v>0</v>
      </c>
      <c r="K51" s="168" t="b">
        <f t="shared" si="6"/>
        <v>0</v>
      </c>
      <c r="L51" s="168" t="b">
        <f t="shared" si="6"/>
        <v>0</v>
      </c>
      <c r="M51" s="168" t="b">
        <f t="shared" si="6"/>
        <v>0</v>
      </c>
      <c r="N51" s="168" t="b">
        <f t="shared" si="6"/>
        <v>0</v>
      </c>
      <c r="O51" s="168" t="b">
        <f t="shared" si="6"/>
        <v>0</v>
      </c>
      <c r="P51" s="168" t="b">
        <f t="shared" si="6"/>
        <v>0</v>
      </c>
      <c r="Q51" s="168" t="b">
        <f t="shared" si="6"/>
        <v>0</v>
      </c>
      <c r="R51" s="168" t="b">
        <f t="shared" si="6"/>
        <v>0</v>
      </c>
      <c r="S51" s="168" t="b">
        <f t="shared" si="6"/>
        <v>0</v>
      </c>
      <c r="T51" s="168" t="b">
        <f t="shared" si="6"/>
        <v>0</v>
      </c>
      <c r="U51" s="168" t="b">
        <f t="shared" si="6"/>
        <v>0</v>
      </c>
      <c r="V51" s="168" t="b">
        <f t="shared" si="6"/>
        <v>0</v>
      </c>
      <c r="W51" s="168" t="b">
        <f t="shared" si="6"/>
        <v>0</v>
      </c>
      <c r="X51" s="168" t="b">
        <f t="shared" si="6"/>
        <v>0</v>
      </c>
      <c r="Y51" s="168" t="b">
        <f t="shared" si="6"/>
        <v>0</v>
      </c>
      <c r="Z51" s="170" t="s">
        <v>620</v>
      </c>
      <c r="AB51" s="161" t="e">
        <f t="shared" si="4"/>
        <v>#REF!</v>
      </c>
    </row>
    <row r="53" spans="1:28" x14ac:dyDescent="0.2">
      <c r="D53" s="150" t="s">
        <v>621</v>
      </c>
      <c r="E53" s="159" t="e">
        <f>+SUM(F53:Y53)</f>
        <v>#REF!</v>
      </c>
      <c r="F53" s="168" t="e">
        <f>+#REF!</f>
        <v>#REF!</v>
      </c>
      <c r="G53" s="168" t="e">
        <f>+#REF!</f>
        <v>#REF!</v>
      </c>
      <c r="H53" s="168" t="e">
        <f>+#REF!</f>
        <v>#REF!</v>
      </c>
      <c r="I53" s="168" t="e">
        <f>+#REF!</f>
        <v>#REF!</v>
      </c>
      <c r="J53" s="168" t="e">
        <f>+#REF!</f>
        <v>#REF!</v>
      </c>
      <c r="K53" s="168" t="e">
        <f>+#REF!</f>
        <v>#REF!</v>
      </c>
      <c r="L53" s="168" t="e">
        <f>+#REF!</f>
        <v>#REF!</v>
      </c>
      <c r="M53" s="168" t="e">
        <f>+#REF!</f>
        <v>#REF!</v>
      </c>
      <c r="N53" s="168" t="e">
        <f>+#REF!</f>
        <v>#REF!</v>
      </c>
      <c r="O53" s="168" t="e">
        <f>+#REF!</f>
        <v>#REF!</v>
      </c>
      <c r="P53" s="168" t="e">
        <f>+#REF!</f>
        <v>#REF!</v>
      </c>
      <c r="Q53" s="168" t="e">
        <f>+#REF!</f>
        <v>#REF!</v>
      </c>
      <c r="R53" s="168" t="e">
        <f>+#REF!</f>
        <v>#REF!</v>
      </c>
      <c r="S53" s="168" t="e">
        <f>+#REF!</f>
        <v>#REF!</v>
      </c>
      <c r="T53" s="168" t="e">
        <f>+#REF!</f>
        <v>#REF!</v>
      </c>
      <c r="U53" s="168" t="e">
        <f>+#REF!</f>
        <v>#REF!</v>
      </c>
      <c r="V53" s="168" t="e">
        <f>+#REF!</f>
        <v>#REF!</v>
      </c>
      <c r="W53" s="168" t="e">
        <f>+#REF!</f>
        <v>#REF!</v>
      </c>
      <c r="X53" s="168" t="e">
        <f>+#REF!</f>
        <v>#REF!</v>
      </c>
      <c r="Y53" s="168" t="e">
        <f>+#REF!</f>
        <v>#REF!</v>
      </c>
      <c r="AB53" s="161" t="e">
        <f>+E53-SUM(F53:Y53)</f>
        <v>#REF!</v>
      </c>
    </row>
    <row r="54" spans="1:28" x14ac:dyDescent="0.2">
      <c r="D54" s="150" t="s">
        <v>49</v>
      </c>
      <c r="E54" s="159" t="e">
        <f t="shared" ref="E54:Y54" si="7">+SUM(E36:E50)-E53</f>
        <v>#REF!</v>
      </c>
      <c r="F54" s="168" t="e">
        <f t="shared" si="7"/>
        <v>#REF!</v>
      </c>
      <c r="G54" s="168" t="e">
        <f t="shared" si="7"/>
        <v>#REF!</v>
      </c>
      <c r="H54" s="168" t="e">
        <f t="shared" si="7"/>
        <v>#REF!</v>
      </c>
      <c r="I54" s="168" t="e">
        <f t="shared" si="7"/>
        <v>#REF!</v>
      </c>
      <c r="J54" s="168" t="e">
        <f t="shared" si="7"/>
        <v>#REF!</v>
      </c>
      <c r="K54" s="168" t="e">
        <f t="shared" si="7"/>
        <v>#REF!</v>
      </c>
      <c r="L54" s="168" t="e">
        <f t="shared" si="7"/>
        <v>#REF!</v>
      </c>
      <c r="M54" s="168" t="e">
        <f t="shared" si="7"/>
        <v>#REF!</v>
      </c>
      <c r="N54" s="168" t="e">
        <f t="shared" si="7"/>
        <v>#REF!</v>
      </c>
      <c r="O54" s="168" t="e">
        <f t="shared" si="7"/>
        <v>#REF!</v>
      </c>
      <c r="P54" s="168" t="e">
        <f t="shared" si="7"/>
        <v>#REF!</v>
      </c>
      <c r="Q54" s="168" t="e">
        <f t="shared" si="7"/>
        <v>#REF!</v>
      </c>
      <c r="R54" s="168" t="e">
        <f t="shared" si="7"/>
        <v>#REF!</v>
      </c>
      <c r="S54" s="168" t="e">
        <f t="shared" si="7"/>
        <v>#REF!</v>
      </c>
      <c r="T54" s="168" t="e">
        <f t="shared" si="7"/>
        <v>#REF!</v>
      </c>
      <c r="U54" s="168" t="e">
        <f t="shared" si="7"/>
        <v>#REF!</v>
      </c>
      <c r="V54" s="168" t="e">
        <f t="shared" si="7"/>
        <v>#REF!</v>
      </c>
      <c r="W54" s="168" t="e">
        <f t="shared" si="7"/>
        <v>#REF!</v>
      </c>
      <c r="X54" s="168" t="e">
        <f t="shared" si="7"/>
        <v>#REF!</v>
      </c>
      <c r="Y54" s="168" t="e">
        <f t="shared" si="7"/>
        <v>#REF!</v>
      </c>
      <c r="AB54" s="161" t="e">
        <f>+E54-SUM(F54:Y54)</f>
        <v>#REF!</v>
      </c>
    </row>
    <row r="56" spans="1:28" x14ac:dyDescent="0.2">
      <c r="D56" s="150" t="s">
        <v>565</v>
      </c>
      <c r="E56" s="159" t="e">
        <f>+SUM(F56:Y56)</f>
        <v>#REF!</v>
      </c>
      <c r="F56" s="168" t="e">
        <f>+#REF!</f>
        <v>#REF!</v>
      </c>
      <c r="G56" s="168" t="e">
        <f>+#REF!</f>
        <v>#REF!</v>
      </c>
      <c r="H56" s="168" t="e">
        <f>+#REF!</f>
        <v>#REF!</v>
      </c>
      <c r="I56" s="168" t="e">
        <f>+#REF!</f>
        <v>#REF!</v>
      </c>
      <c r="J56" s="168" t="e">
        <f>+#REF!</f>
        <v>#REF!</v>
      </c>
      <c r="K56" s="168" t="e">
        <f>+#REF!</f>
        <v>#REF!</v>
      </c>
      <c r="L56" s="168" t="e">
        <f>+#REF!</f>
        <v>#REF!</v>
      </c>
      <c r="M56" s="168" t="e">
        <f>+#REF!</f>
        <v>#REF!</v>
      </c>
      <c r="N56" s="168" t="e">
        <f>+#REF!</f>
        <v>#REF!</v>
      </c>
      <c r="O56" s="168" t="e">
        <f>+#REF!</f>
        <v>#REF!</v>
      </c>
      <c r="P56" s="168" t="e">
        <f>+#REF!</f>
        <v>#REF!</v>
      </c>
      <c r="Q56" s="168" t="e">
        <f>+#REF!</f>
        <v>#REF!</v>
      </c>
      <c r="R56" s="168" t="e">
        <f>+#REF!</f>
        <v>#REF!</v>
      </c>
      <c r="S56" s="168" t="e">
        <f>+#REF!</f>
        <v>#REF!</v>
      </c>
      <c r="T56" s="168" t="e">
        <f>+#REF!</f>
        <v>#REF!</v>
      </c>
      <c r="U56" s="168" t="e">
        <f>+#REF!</f>
        <v>#REF!</v>
      </c>
      <c r="V56" s="168" t="e">
        <f>+#REF!</f>
        <v>#REF!</v>
      </c>
      <c r="W56" s="168" t="e">
        <f>+#REF!</f>
        <v>#REF!</v>
      </c>
      <c r="X56" s="168" t="e">
        <f>+#REF!</f>
        <v>#REF!</v>
      </c>
      <c r="Y56" s="168" t="e">
        <f>+#REF!</f>
        <v>#REF!</v>
      </c>
      <c r="AB56" s="161" t="e">
        <f>+E56-SUM(F56:Y56)</f>
        <v>#REF!</v>
      </c>
    </row>
    <row r="57" spans="1:28" x14ac:dyDescent="0.2">
      <c r="D57" s="150" t="s">
        <v>49</v>
      </c>
      <c r="E57" s="159" t="e">
        <f>+E51-E56</f>
        <v>#REF!</v>
      </c>
      <c r="F57" s="168" t="e">
        <f>+F51-F56</f>
        <v>#REF!</v>
      </c>
      <c r="G57" s="168" t="e">
        <f t="shared" ref="G57:Y57" si="8">+G51-G56</f>
        <v>#REF!</v>
      </c>
      <c r="H57" s="168" t="e">
        <f t="shared" si="8"/>
        <v>#REF!</v>
      </c>
      <c r="I57" s="168" t="e">
        <f t="shared" si="8"/>
        <v>#REF!</v>
      </c>
      <c r="J57" s="168" t="e">
        <f t="shared" si="8"/>
        <v>#REF!</v>
      </c>
      <c r="K57" s="168" t="e">
        <f t="shared" si="8"/>
        <v>#REF!</v>
      </c>
      <c r="L57" s="168" t="e">
        <f t="shared" si="8"/>
        <v>#REF!</v>
      </c>
      <c r="M57" s="168" t="e">
        <f t="shared" si="8"/>
        <v>#REF!</v>
      </c>
      <c r="N57" s="168" t="e">
        <f t="shared" si="8"/>
        <v>#REF!</v>
      </c>
      <c r="O57" s="168" t="e">
        <f t="shared" si="8"/>
        <v>#REF!</v>
      </c>
      <c r="P57" s="168" t="e">
        <f t="shared" si="8"/>
        <v>#REF!</v>
      </c>
      <c r="Q57" s="168" t="e">
        <f t="shared" si="8"/>
        <v>#REF!</v>
      </c>
      <c r="R57" s="168" t="e">
        <f t="shared" si="8"/>
        <v>#REF!</v>
      </c>
      <c r="S57" s="168" t="e">
        <f t="shared" si="8"/>
        <v>#REF!</v>
      </c>
      <c r="T57" s="168" t="e">
        <f t="shared" si="8"/>
        <v>#REF!</v>
      </c>
      <c r="U57" s="168" t="e">
        <f t="shared" si="8"/>
        <v>#REF!</v>
      </c>
      <c r="V57" s="168" t="e">
        <f t="shared" si="8"/>
        <v>#REF!</v>
      </c>
      <c r="W57" s="168" t="e">
        <f t="shared" si="8"/>
        <v>#REF!</v>
      </c>
      <c r="X57" s="168" t="e">
        <f t="shared" si="8"/>
        <v>#REF!</v>
      </c>
      <c r="Y57" s="168" t="e">
        <f t="shared" si="8"/>
        <v>#REF!</v>
      </c>
      <c r="AB57" s="161" t="e">
        <f>+E57-SUM(F57:Y57)</f>
        <v>#REF!</v>
      </c>
    </row>
    <row r="61" spans="1:28" x14ac:dyDescent="0.2">
      <c r="B61" s="171" t="s">
        <v>202</v>
      </c>
      <c r="C61" s="172" t="s">
        <v>203</v>
      </c>
      <c r="D61" s="173"/>
      <c r="E61" s="173"/>
      <c r="F61" s="173"/>
      <c r="G61" s="173"/>
      <c r="H61" s="173"/>
      <c r="I61" s="173"/>
      <c r="J61" s="174"/>
    </row>
    <row r="62" spans="1:28" x14ac:dyDescent="0.2">
      <c r="B62" s="175" t="s">
        <v>180</v>
      </c>
      <c r="C62" s="149" t="s">
        <v>622</v>
      </c>
      <c r="J62" s="176"/>
    </row>
    <row r="63" spans="1:28" x14ac:dyDescent="0.2">
      <c r="B63" s="175"/>
      <c r="C63" s="149" t="s">
        <v>623</v>
      </c>
      <c r="J63" s="176"/>
    </row>
    <row r="64" spans="1:28" x14ac:dyDescent="0.2">
      <c r="B64" s="175"/>
      <c r="C64" s="149" t="s">
        <v>624</v>
      </c>
      <c r="J64" s="176"/>
    </row>
    <row r="65" spans="2:10" x14ac:dyDescent="0.2">
      <c r="B65" s="175" t="s">
        <v>181</v>
      </c>
      <c r="C65" s="149" t="s">
        <v>625</v>
      </c>
      <c r="J65" s="176"/>
    </row>
    <row r="66" spans="2:10" x14ac:dyDescent="0.2">
      <c r="B66" s="175"/>
      <c r="C66" s="149" t="s">
        <v>624</v>
      </c>
      <c r="J66" s="176"/>
    </row>
    <row r="67" spans="2:10" x14ac:dyDescent="0.2">
      <c r="B67" s="177"/>
      <c r="C67" s="149" t="s">
        <v>626</v>
      </c>
      <c r="J67" s="176"/>
    </row>
    <row r="68" spans="2:10" x14ac:dyDescent="0.2">
      <c r="B68" s="178" t="s">
        <v>182</v>
      </c>
      <c r="C68" s="149" t="s">
        <v>627</v>
      </c>
      <c r="J68" s="176"/>
    </row>
    <row r="69" spans="2:10" x14ac:dyDescent="0.2">
      <c r="B69" s="178"/>
      <c r="C69" s="149" t="s">
        <v>628</v>
      </c>
      <c r="J69" s="176"/>
    </row>
    <row r="70" spans="2:10" x14ac:dyDescent="0.2">
      <c r="B70" s="178" t="s">
        <v>183</v>
      </c>
      <c r="C70" s="149" t="s">
        <v>629</v>
      </c>
      <c r="J70" s="176"/>
    </row>
    <row r="71" spans="2:10" x14ac:dyDescent="0.2">
      <c r="B71" s="178"/>
      <c r="C71" s="149" t="s">
        <v>630</v>
      </c>
      <c r="J71" s="176"/>
    </row>
    <row r="72" spans="2:10" x14ac:dyDescent="0.2">
      <c r="B72" s="178" t="s">
        <v>184</v>
      </c>
      <c r="C72" s="150" t="s">
        <v>631</v>
      </c>
      <c r="J72" s="176"/>
    </row>
    <row r="73" spans="2:10" x14ac:dyDescent="0.2">
      <c r="B73" s="178"/>
      <c r="C73" s="150" t="s">
        <v>632</v>
      </c>
      <c r="J73" s="176"/>
    </row>
    <row r="74" spans="2:10" x14ac:dyDescent="0.2">
      <c r="B74" s="178" t="s">
        <v>185</v>
      </c>
      <c r="C74" s="150" t="s">
        <v>633</v>
      </c>
      <c r="J74" s="176"/>
    </row>
    <row r="75" spans="2:10" x14ac:dyDescent="0.2">
      <c r="B75" s="178"/>
      <c r="C75" s="150" t="s">
        <v>634</v>
      </c>
      <c r="J75" s="176"/>
    </row>
    <row r="76" spans="2:10" x14ac:dyDescent="0.2">
      <c r="B76" s="178"/>
      <c r="C76" s="150" t="s">
        <v>630</v>
      </c>
      <c r="J76" s="176"/>
    </row>
    <row r="77" spans="2:10" x14ac:dyDescent="0.2">
      <c r="B77" s="178"/>
      <c r="C77" s="150" t="s">
        <v>635</v>
      </c>
      <c r="J77" s="176"/>
    </row>
    <row r="78" spans="2:10" x14ac:dyDescent="0.2">
      <c r="B78" s="179" t="s">
        <v>186</v>
      </c>
      <c r="C78" s="180" t="s">
        <v>482</v>
      </c>
      <c r="D78" s="181"/>
      <c r="E78" s="181"/>
      <c r="F78" s="181"/>
      <c r="G78" s="181"/>
      <c r="H78" s="181"/>
      <c r="I78" s="181"/>
      <c r="J78" s="182"/>
    </row>
  </sheetData>
  <mergeCells count="63">
    <mergeCell ref="F6:Y6"/>
    <mergeCell ref="B7:B10"/>
    <mergeCell ref="C7:C10"/>
    <mergeCell ref="D7:D10"/>
    <mergeCell ref="E7:E10"/>
    <mergeCell ref="F7:Y7"/>
    <mergeCell ref="F8:I8"/>
    <mergeCell ref="J8:L8"/>
    <mergeCell ref="N8:P8"/>
    <mergeCell ref="R8:S8"/>
    <mergeCell ref="V8:Y8"/>
    <mergeCell ref="F9:G9"/>
    <mergeCell ref="H9:I9"/>
    <mergeCell ref="J9:J10"/>
    <mergeCell ref="K9:K10"/>
    <mergeCell ref="L9:L10"/>
    <mergeCell ref="M9:M10"/>
    <mergeCell ref="N9:N10"/>
    <mergeCell ref="O9:O10"/>
    <mergeCell ref="P9:P10"/>
    <mergeCell ref="B27:C27"/>
    <mergeCell ref="Q9:Q10"/>
    <mergeCell ref="R9:R10"/>
    <mergeCell ref="S9:S10"/>
    <mergeCell ref="T9:T10"/>
    <mergeCell ref="W9:W10"/>
    <mergeCell ref="X9:X10"/>
    <mergeCell ref="Y9:Y10"/>
    <mergeCell ref="B11:C11"/>
    <mergeCell ref="F11:Y11"/>
    <mergeCell ref="U9:U10"/>
    <mergeCell ref="V9:V10"/>
    <mergeCell ref="B31:B34"/>
    <mergeCell ref="C31:D34"/>
    <mergeCell ref="E31:E34"/>
    <mergeCell ref="F31:Y31"/>
    <mergeCell ref="Z31:Z34"/>
    <mergeCell ref="F32:I32"/>
    <mergeCell ref="J32:L32"/>
    <mergeCell ref="N32:P32"/>
    <mergeCell ref="R32:S32"/>
    <mergeCell ref="V32:Y32"/>
    <mergeCell ref="H33:I33"/>
    <mergeCell ref="J33:J34"/>
    <mergeCell ref="K33:K34"/>
    <mergeCell ref="M33:M34"/>
    <mergeCell ref="N33:N34"/>
    <mergeCell ref="Z36:Z50"/>
    <mergeCell ref="B51:D51"/>
    <mergeCell ref="U33:U34"/>
    <mergeCell ref="V33:V34"/>
    <mergeCell ref="W33:W34"/>
    <mergeCell ref="X33:X34"/>
    <mergeCell ref="Y33:Y34"/>
    <mergeCell ref="B35:D35"/>
    <mergeCell ref="F35:Y35"/>
    <mergeCell ref="O33:O34"/>
    <mergeCell ref="P33:P34"/>
    <mergeCell ref="Q33:Q34"/>
    <mergeCell ref="R33:R34"/>
    <mergeCell ref="S33:S34"/>
    <mergeCell ref="T33:T34"/>
    <mergeCell ref="F33:G33"/>
  </mergeCells>
  <pageMargins left="0.7" right="0.7" top="0.75" bottom="0.75" header="0.3" footer="0.3"/>
  <pageSetup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3D8F-3B6E-45D3-8568-4FD0C2E62907}">
  <sheetPr>
    <tabColor theme="0" tint="-0.499984740745262"/>
  </sheetPr>
  <dimension ref="B1:AX640"/>
  <sheetViews>
    <sheetView workbookViewId="0">
      <selection activeCell="D40" sqref="D40"/>
    </sheetView>
  </sheetViews>
  <sheetFormatPr defaultColWidth="9.140625" defaultRowHeight="12.75" x14ac:dyDescent="0.2"/>
  <cols>
    <col min="1" max="1" width="4.28515625" style="191" customWidth="1"/>
    <col min="2" max="2" width="9.140625" style="191"/>
    <col min="3" max="3" width="16.85546875" style="191" customWidth="1"/>
    <col min="4" max="4" width="24" style="191" customWidth="1"/>
    <col min="5" max="5" width="19.42578125" style="191" customWidth="1"/>
    <col min="6" max="6" width="13.5703125" style="191" bestFit="1" customWidth="1"/>
    <col min="7" max="7" width="23.5703125" style="191" bestFit="1" customWidth="1"/>
    <col min="8" max="8" width="12.7109375" style="191" customWidth="1"/>
    <col min="9" max="9" width="12.28515625" style="191" customWidth="1"/>
    <col min="10" max="12" width="14.7109375" style="183" customWidth="1"/>
    <col min="13" max="13" width="11.7109375" style="183" customWidth="1"/>
    <col min="14" max="14" width="12.42578125" style="183" customWidth="1"/>
    <col min="15" max="15" width="16.7109375" style="183" customWidth="1"/>
    <col min="16" max="19" width="13.85546875" style="183" customWidth="1"/>
    <col min="20" max="21" width="13.85546875" style="191" customWidth="1"/>
    <col min="22" max="27" width="13.85546875" style="183" customWidth="1"/>
    <col min="28" max="28" width="18" style="183" customWidth="1"/>
    <col min="29" max="29" width="18" style="191" customWidth="1"/>
    <col min="30" max="30" width="4.7109375" style="191" customWidth="1"/>
    <col min="31" max="34" width="17.7109375" style="191" customWidth="1"/>
    <col min="35" max="35" width="4.7109375" style="191" customWidth="1"/>
    <col min="36" max="16384" width="9.140625" style="191"/>
  </cols>
  <sheetData>
    <row r="1" spans="2:50" ht="30.75" customHeight="1" x14ac:dyDescent="0.2">
      <c r="B1" s="183"/>
      <c r="C1" s="184"/>
      <c r="D1" s="183"/>
      <c r="E1" s="183"/>
      <c r="F1" s="183"/>
      <c r="G1" s="183"/>
      <c r="H1" s="183"/>
      <c r="I1" s="185"/>
      <c r="J1" s="186"/>
      <c r="K1" s="186"/>
      <c r="L1" s="184"/>
      <c r="M1" s="184"/>
      <c r="N1" s="184"/>
      <c r="O1" s="184"/>
      <c r="P1" s="187">
        <f t="shared" ref="P1:AB1" si="0">SUM(P11:P640)</f>
        <v>8280191.2699999977</v>
      </c>
      <c r="Q1" s="187">
        <f t="shared" si="0"/>
        <v>3980009.03</v>
      </c>
      <c r="R1" s="187">
        <f t="shared" si="0"/>
        <v>0</v>
      </c>
      <c r="S1" s="187">
        <f t="shared" si="0"/>
        <v>0</v>
      </c>
      <c r="T1" s="187">
        <f t="shared" si="0"/>
        <v>850519.49031433405</v>
      </c>
      <c r="U1" s="187">
        <f t="shared" si="0"/>
        <v>0</v>
      </c>
      <c r="V1" s="187">
        <f t="shared" si="0"/>
        <v>3449662.749685667</v>
      </c>
      <c r="W1" s="187">
        <f t="shared" si="0"/>
        <v>878944.62999999989</v>
      </c>
      <c r="X1" s="187">
        <f t="shared" si="0"/>
        <v>0</v>
      </c>
      <c r="Y1" s="187">
        <f t="shared" si="0"/>
        <v>2570718.1196856662</v>
      </c>
      <c r="Z1" s="187">
        <f t="shared" si="0"/>
        <v>662088.93603708153</v>
      </c>
      <c r="AA1" s="187">
        <f t="shared" si="0"/>
        <v>1908629.1836485846</v>
      </c>
      <c r="AB1" s="187">
        <f t="shared" si="0"/>
        <v>74374.952684550241</v>
      </c>
      <c r="AC1" s="187">
        <f>SUM(AC11:AC640)</f>
        <v>170803.30909894523</v>
      </c>
      <c r="AD1" s="188"/>
      <c r="AE1" s="189"/>
      <c r="AF1" s="190"/>
      <c r="AG1" s="188"/>
      <c r="AH1" s="188"/>
      <c r="AJ1" s="187" t="e">
        <f t="shared" ref="AJ1:AK1" si="1">SUM(AJ11:AJ640)</f>
        <v>#REF!</v>
      </c>
      <c r="AK1" s="187">
        <f t="shared" si="1"/>
        <v>8280191.2699999977</v>
      </c>
      <c r="AT1" s="187">
        <f>SUM(AT11:AT640)</f>
        <v>0</v>
      </c>
      <c r="AU1" s="187" t="e">
        <f t="shared" ref="AU1:AV1" si="2">SUM(AU11:AU640)</f>
        <v>#REF!</v>
      </c>
      <c r="AV1" s="187" t="e">
        <f t="shared" si="2"/>
        <v>#REF!</v>
      </c>
    </row>
    <row r="2" spans="2:50" x14ac:dyDescent="0.2">
      <c r="B2" s="192" t="s">
        <v>636</v>
      </c>
      <c r="C2" s="192"/>
      <c r="D2" s="192"/>
      <c r="E2" s="192"/>
      <c r="F2" s="192"/>
      <c r="G2" s="192"/>
      <c r="H2" s="192"/>
      <c r="I2" s="193"/>
      <c r="J2" s="194"/>
      <c r="K2" s="192"/>
      <c r="L2" s="192"/>
      <c r="M2" s="192"/>
      <c r="N2" s="192"/>
      <c r="O2" s="192"/>
      <c r="P2" s="192"/>
      <c r="Q2" s="192"/>
      <c r="R2" s="192"/>
      <c r="S2" s="195"/>
      <c r="T2" s="196"/>
      <c r="U2" s="196"/>
      <c r="V2" s="195"/>
      <c r="W2" s="195"/>
      <c r="X2" s="184"/>
      <c r="Y2" s="195"/>
      <c r="Z2" s="195"/>
      <c r="AA2" s="195"/>
      <c r="AB2" s="195"/>
      <c r="AD2" s="188"/>
      <c r="AE2" s="197"/>
      <c r="AF2" s="198"/>
      <c r="AG2" s="188"/>
      <c r="AH2" s="188"/>
    </row>
    <row r="3" spans="2:50" x14ac:dyDescent="0.2">
      <c r="B3" s="199"/>
      <c r="C3" s="199"/>
      <c r="D3" s="199"/>
      <c r="E3" s="199"/>
      <c r="F3" s="199"/>
      <c r="G3" s="199"/>
      <c r="H3" s="199"/>
      <c r="I3" s="200"/>
      <c r="J3" s="199"/>
      <c r="K3" s="199"/>
      <c r="L3" s="199"/>
      <c r="M3" s="199"/>
      <c r="N3" s="199"/>
      <c r="O3" s="199"/>
      <c r="P3" s="199"/>
      <c r="Q3" s="199"/>
      <c r="R3" s="199"/>
      <c r="S3" s="199"/>
      <c r="T3" s="200"/>
      <c r="U3" s="200"/>
      <c r="V3" s="199"/>
      <c r="W3" s="199"/>
      <c r="X3" s="199"/>
      <c r="Y3" s="199"/>
      <c r="Z3" s="199"/>
      <c r="AA3" s="199"/>
      <c r="AB3" s="199"/>
      <c r="AC3" s="201"/>
      <c r="AD3" s="188"/>
      <c r="AE3" s="202" t="s">
        <v>637</v>
      </c>
      <c r="AF3" s="203"/>
      <c r="AG3" s="188"/>
      <c r="AH3" s="188"/>
      <c r="AJ3" s="202" t="s">
        <v>638</v>
      </c>
    </row>
    <row r="4" spans="2:50" s="206" customFormat="1" ht="14.25" customHeight="1" x14ac:dyDescent="0.2">
      <c r="B4" s="287" t="s">
        <v>47</v>
      </c>
      <c r="C4" s="234" t="s">
        <v>639</v>
      </c>
      <c r="D4" s="287" t="s">
        <v>88</v>
      </c>
      <c r="E4" s="287" t="s">
        <v>640</v>
      </c>
      <c r="F4" s="290" t="s">
        <v>641</v>
      </c>
      <c r="G4" s="287" t="s">
        <v>642</v>
      </c>
      <c r="H4" s="287" t="s">
        <v>643</v>
      </c>
      <c r="I4" s="234" t="s">
        <v>644</v>
      </c>
      <c r="J4" s="234" t="s">
        <v>645</v>
      </c>
      <c r="K4" s="234" t="s">
        <v>646</v>
      </c>
      <c r="L4" s="234" t="s">
        <v>647</v>
      </c>
      <c r="M4" s="234" t="s">
        <v>648</v>
      </c>
      <c r="N4" s="234" t="s">
        <v>649</v>
      </c>
      <c r="O4" s="234" t="s">
        <v>650</v>
      </c>
      <c r="P4" s="234" t="s">
        <v>651</v>
      </c>
      <c r="Q4" s="234"/>
      <c r="R4" s="234"/>
      <c r="S4" s="234"/>
      <c r="T4" s="234"/>
      <c r="U4" s="234"/>
      <c r="V4" s="234"/>
      <c r="W4" s="234"/>
      <c r="X4" s="234"/>
      <c r="Y4" s="234"/>
      <c r="Z4" s="234"/>
      <c r="AA4" s="234"/>
      <c r="AB4" s="11" t="s">
        <v>652</v>
      </c>
      <c r="AC4" s="11" t="s">
        <v>652</v>
      </c>
      <c r="AD4" s="204"/>
      <c r="AE4" s="286" t="s">
        <v>653</v>
      </c>
      <c r="AF4" s="286" t="s">
        <v>654</v>
      </c>
      <c r="AG4" s="286" t="s">
        <v>655</v>
      </c>
      <c r="AH4" s="286" t="s">
        <v>656</v>
      </c>
    </row>
    <row r="5" spans="2:50" s="206" customFormat="1" ht="12.75" customHeight="1" x14ac:dyDescent="0.2">
      <c r="B5" s="288"/>
      <c r="C5" s="234"/>
      <c r="D5" s="288"/>
      <c r="E5" s="288"/>
      <c r="F5" s="291"/>
      <c r="G5" s="288"/>
      <c r="H5" s="288"/>
      <c r="I5" s="234"/>
      <c r="J5" s="234"/>
      <c r="K5" s="234"/>
      <c r="L5" s="234"/>
      <c r="M5" s="234"/>
      <c r="N5" s="234"/>
      <c r="O5" s="234"/>
      <c r="P5" s="234" t="s">
        <v>50</v>
      </c>
      <c r="Q5" s="234" t="s">
        <v>51</v>
      </c>
      <c r="R5" s="234"/>
      <c r="S5" s="234"/>
      <c r="T5" s="234"/>
      <c r="U5" s="234"/>
      <c r="V5" s="234"/>
      <c r="W5" s="234" t="s">
        <v>58</v>
      </c>
      <c r="X5" s="234" t="s">
        <v>59</v>
      </c>
      <c r="Y5" s="234" t="s">
        <v>60</v>
      </c>
      <c r="Z5" s="234"/>
      <c r="AA5" s="234"/>
      <c r="AB5" s="234" t="s">
        <v>657</v>
      </c>
      <c r="AC5" s="234" t="s">
        <v>658</v>
      </c>
      <c r="AD5" s="204"/>
      <c r="AE5" s="286"/>
      <c r="AF5" s="286"/>
      <c r="AG5" s="286"/>
      <c r="AH5" s="286"/>
      <c r="AJ5" s="285" t="s">
        <v>659</v>
      </c>
      <c r="AK5" s="285" t="s">
        <v>659</v>
      </c>
      <c r="AL5" s="285" t="s">
        <v>660</v>
      </c>
      <c r="AM5" s="285" t="s">
        <v>661</v>
      </c>
      <c r="AN5" s="285" t="s">
        <v>662</v>
      </c>
      <c r="AO5" s="285" t="s">
        <v>663</v>
      </c>
      <c r="AP5" s="285" t="s">
        <v>664</v>
      </c>
      <c r="AQ5" s="285" t="s">
        <v>665</v>
      </c>
      <c r="AR5" s="285" t="s">
        <v>666</v>
      </c>
      <c r="AS5" s="285" t="s">
        <v>667</v>
      </c>
      <c r="AT5" s="285" t="s">
        <v>668</v>
      </c>
      <c r="AU5" s="285" t="s">
        <v>669</v>
      </c>
      <c r="AV5" s="285" t="s">
        <v>670</v>
      </c>
      <c r="AX5" s="285" t="s">
        <v>671</v>
      </c>
    </row>
    <row r="6" spans="2:50" s="206" customFormat="1" ht="12.75" customHeight="1" x14ac:dyDescent="0.2">
      <c r="B6" s="288"/>
      <c r="C6" s="234"/>
      <c r="D6" s="288"/>
      <c r="E6" s="288"/>
      <c r="F6" s="291"/>
      <c r="G6" s="288"/>
      <c r="H6" s="288"/>
      <c r="I6" s="234"/>
      <c r="J6" s="234"/>
      <c r="K6" s="234"/>
      <c r="L6" s="234"/>
      <c r="M6" s="234"/>
      <c r="N6" s="234"/>
      <c r="O6" s="234"/>
      <c r="P6" s="234"/>
      <c r="Q6" s="234" t="s">
        <v>52</v>
      </c>
      <c r="R6" s="234" t="s">
        <v>53</v>
      </c>
      <c r="S6" s="234" t="s">
        <v>54</v>
      </c>
      <c r="T6" s="234" t="s">
        <v>55</v>
      </c>
      <c r="U6" s="234" t="s">
        <v>56</v>
      </c>
      <c r="V6" s="234" t="s">
        <v>57</v>
      </c>
      <c r="W6" s="234"/>
      <c r="X6" s="234"/>
      <c r="Y6" s="234" t="s">
        <v>61</v>
      </c>
      <c r="Z6" s="234" t="s">
        <v>62</v>
      </c>
      <c r="AA6" s="234" t="s">
        <v>63</v>
      </c>
      <c r="AB6" s="234"/>
      <c r="AC6" s="234"/>
      <c r="AD6" s="204"/>
      <c r="AE6" s="286"/>
      <c r="AF6" s="286"/>
      <c r="AG6" s="286"/>
      <c r="AH6" s="286"/>
      <c r="AJ6" s="285"/>
      <c r="AK6" s="285"/>
      <c r="AL6" s="285"/>
      <c r="AM6" s="285"/>
      <c r="AN6" s="285"/>
      <c r="AO6" s="285"/>
      <c r="AP6" s="285"/>
      <c r="AQ6" s="285"/>
      <c r="AR6" s="285"/>
      <c r="AS6" s="285"/>
      <c r="AT6" s="285"/>
      <c r="AU6" s="285"/>
      <c r="AV6" s="285"/>
      <c r="AX6" s="285"/>
    </row>
    <row r="7" spans="2:50" s="206" customFormat="1" ht="12.75" customHeight="1" x14ac:dyDescent="0.2">
      <c r="B7" s="288"/>
      <c r="C7" s="234"/>
      <c r="D7" s="288"/>
      <c r="E7" s="288"/>
      <c r="F7" s="291"/>
      <c r="G7" s="288"/>
      <c r="H7" s="288"/>
      <c r="I7" s="234"/>
      <c r="J7" s="234"/>
      <c r="K7" s="234"/>
      <c r="L7" s="234"/>
      <c r="M7" s="234"/>
      <c r="N7" s="234"/>
      <c r="O7" s="234"/>
      <c r="P7" s="234"/>
      <c r="Q7" s="234"/>
      <c r="R7" s="234"/>
      <c r="S7" s="234"/>
      <c r="T7" s="234"/>
      <c r="U7" s="234"/>
      <c r="V7" s="234"/>
      <c r="W7" s="234"/>
      <c r="X7" s="234"/>
      <c r="Y7" s="234"/>
      <c r="Z7" s="234"/>
      <c r="AA7" s="234"/>
      <c r="AB7" s="234"/>
      <c r="AC7" s="234"/>
      <c r="AD7" s="204"/>
      <c r="AE7" s="286"/>
      <c r="AF7" s="286"/>
      <c r="AG7" s="286"/>
      <c r="AH7" s="286"/>
      <c r="AJ7" s="285"/>
      <c r="AK7" s="285"/>
      <c r="AL7" s="285"/>
      <c r="AM7" s="285"/>
      <c r="AN7" s="285"/>
      <c r="AO7" s="285"/>
      <c r="AP7" s="285"/>
      <c r="AQ7" s="285"/>
      <c r="AR7" s="285"/>
      <c r="AS7" s="285"/>
      <c r="AT7" s="285"/>
      <c r="AU7" s="285"/>
      <c r="AV7" s="285"/>
      <c r="AX7" s="285"/>
    </row>
    <row r="8" spans="2:50" s="206" customFormat="1" x14ac:dyDescent="0.2">
      <c r="B8" s="288"/>
      <c r="C8" s="234"/>
      <c r="D8" s="288"/>
      <c r="E8" s="288"/>
      <c r="F8" s="291"/>
      <c r="G8" s="288"/>
      <c r="H8" s="288"/>
      <c r="I8" s="234"/>
      <c r="J8" s="234"/>
      <c r="K8" s="234"/>
      <c r="L8" s="234"/>
      <c r="M8" s="234"/>
      <c r="N8" s="234"/>
      <c r="O8" s="234"/>
      <c r="P8" s="234"/>
      <c r="Q8" s="234"/>
      <c r="R8" s="234"/>
      <c r="S8" s="234"/>
      <c r="T8" s="234"/>
      <c r="U8" s="234"/>
      <c r="V8" s="234"/>
      <c r="W8" s="234"/>
      <c r="X8" s="234"/>
      <c r="Y8" s="234"/>
      <c r="Z8" s="234"/>
      <c r="AA8" s="234"/>
      <c r="AB8" s="234"/>
      <c r="AC8" s="234"/>
      <c r="AD8" s="204"/>
      <c r="AE8" s="286"/>
      <c r="AF8" s="286"/>
      <c r="AG8" s="286"/>
      <c r="AH8" s="286"/>
      <c r="AJ8" s="285"/>
      <c r="AK8" s="285"/>
      <c r="AL8" s="285"/>
      <c r="AM8" s="285"/>
      <c r="AN8" s="285"/>
      <c r="AO8" s="285"/>
      <c r="AP8" s="285"/>
      <c r="AQ8" s="285"/>
      <c r="AR8" s="285"/>
      <c r="AS8" s="285"/>
      <c r="AT8" s="285"/>
      <c r="AU8" s="285"/>
      <c r="AV8" s="285"/>
      <c r="AX8" s="285"/>
    </row>
    <row r="9" spans="2:50" s="206" customFormat="1" x14ac:dyDescent="0.2">
      <c r="B9" s="289"/>
      <c r="C9" s="234"/>
      <c r="D9" s="289"/>
      <c r="E9" s="289"/>
      <c r="F9" s="292"/>
      <c r="G9" s="289"/>
      <c r="H9" s="289"/>
      <c r="I9" s="234"/>
      <c r="J9" s="234"/>
      <c r="K9" s="234"/>
      <c r="L9" s="11" t="s">
        <v>672</v>
      </c>
      <c r="M9" s="234"/>
      <c r="N9" s="234"/>
      <c r="O9" s="234"/>
      <c r="P9" s="11" t="s">
        <v>111</v>
      </c>
      <c r="Q9" s="11" t="s">
        <v>111</v>
      </c>
      <c r="R9" s="11" t="s">
        <v>111</v>
      </c>
      <c r="S9" s="11" t="s">
        <v>111</v>
      </c>
      <c r="T9" s="11" t="s">
        <v>111</v>
      </c>
      <c r="U9" s="11" t="s">
        <v>111</v>
      </c>
      <c r="V9" s="11" t="s">
        <v>111</v>
      </c>
      <c r="W9" s="11" t="s">
        <v>111</v>
      </c>
      <c r="X9" s="11" t="s">
        <v>111</v>
      </c>
      <c r="Y9" s="11" t="s">
        <v>111</v>
      </c>
      <c r="Z9" s="11" t="s">
        <v>111</v>
      </c>
      <c r="AA9" s="11" t="s">
        <v>111</v>
      </c>
      <c r="AB9" s="11" t="s">
        <v>111</v>
      </c>
      <c r="AC9" s="11" t="s">
        <v>111</v>
      </c>
      <c r="AD9" s="204"/>
      <c r="AE9" s="205" t="s">
        <v>672</v>
      </c>
      <c r="AF9" s="207" t="s">
        <v>672</v>
      </c>
      <c r="AG9" s="208" t="s">
        <v>673</v>
      </c>
      <c r="AH9" s="208"/>
      <c r="AJ9" s="209">
        <v>44562</v>
      </c>
      <c r="AK9" s="209">
        <v>44927</v>
      </c>
      <c r="AL9" s="285"/>
      <c r="AM9" s="285"/>
      <c r="AN9" s="210" t="s">
        <v>674</v>
      </c>
      <c r="AO9" s="210" t="s">
        <v>674</v>
      </c>
      <c r="AP9" s="285"/>
      <c r="AQ9" s="209">
        <v>44562</v>
      </c>
      <c r="AR9" s="209" t="s">
        <v>674</v>
      </c>
      <c r="AS9" s="209">
        <v>44927</v>
      </c>
      <c r="AT9" s="285"/>
      <c r="AU9" s="210" t="s">
        <v>674</v>
      </c>
      <c r="AV9" s="285"/>
      <c r="AX9" s="285"/>
    </row>
    <row r="10" spans="2:50" x14ac:dyDescent="0.2">
      <c r="B10" s="211">
        <v>1</v>
      </c>
      <c r="C10" s="211">
        <v>6</v>
      </c>
      <c r="D10" s="211">
        <v>2</v>
      </c>
      <c r="E10" s="211">
        <v>3</v>
      </c>
      <c r="F10" s="211">
        <v>4</v>
      </c>
      <c r="G10" s="211">
        <v>5</v>
      </c>
      <c r="H10" s="211"/>
      <c r="I10" s="211">
        <v>7</v>
      </c>
      <c r="J10" s="211">
        <v>8</v>
      </c>
      <c r="K10" s="211">
        <v>9</v>
      </c>
      <c r="L10" s="211">
        <v>10</v>
      </c>
      <c r="M10" s="211">
        <v>11</v>
      </c>
      <c r="N10" s="211">
        <v>12</v>
      </c>
      <c r="O10" s="211">
        <v>13</v>
      </c>
      <c r="P10" s="211">
        <v>14</v>
      </c>
      <c r="Q10" s="211">
        <v>15</v>
      </c>
      <c r="R10" s="211">
        <v>16</v>
      </c>
      <c r="S10" s="211">
        <v>17</v>
      </c>
      <c r="T10" s="211">
        <v>18</v>
      </c>
      <c r="U10" s="211">
        <v>19</v>
      </c>
      <c r="V10" s="211">
        <v>20</v>
      </c>
      <c r="W10" s="211">
        <v>21</v>
      </c>
      <c r="X10" s="211">
        <v>22</v>
      </c>
      <c r="Y10" s="211">
        <v>23</v>
      </c>
      <c r="Z10" s="211">
        <v>24</v>
      </c>
      <c r="AA10" s="211">
        <v>25</v>
      </c>
      <c r="AB10" s="211">
        <v>26</v>
      </c>
      <c r="AC10" s="211">
        <v>27</v>
      </c>
      <c r="AD10" s="188"/>
      <c r="AE10" s="208">
        <v>10</v>
      </c>
      <c r="AF10" s="212" t="s">
        <v>675</v>
      </c>
      <c r="AG10" s="208" t="s">
        <v>80</v>
      </c>
      <c r="AH10" s="208" t="s">
        <v>80</v>
      </c>
      <c r="AJ10" s="213" t="s">
        <v>111</v>
      </c>
      <c r="AK10" s="213" t="s">
        <v>111</v>
      </c>
      <c r="AL10" s="214" t="s">
        <v>676</v>
      </c>
      <c r="AM10" s="214" t="s">
        <v>676</v>
      </c>
      <c r="AN10" s="214" t="s">
        <v>677</v>
      </c>
      <c r="AO10" s="214" t="s">
        <v>677</v>
      </c>
      <c r="AP10" s="214" t="s">
        <v>678</v>
      </c>
      <c r="AQ10" s="214" t="s">
        <v>678</v>
      </c>
      <c r="AR10" s="214" t="s">
        <v>678</v>
      </c>
      <c r="AS10" s="214" t="s">
        <v>678</v>
      </c>
      <c r="AT10" s="214" t="s">
        <v>111</v>
      </c>
      <c r="AU10" s="214" t="s">
        <v>111</v>
      </c>
      <c r="AV10" s="214" t="s">
        <v>111</v>
      </c>
      <c r="AX10" s="214" t="s">
        <v>677</v>
      </c>
    </row>
    <row r="11" spans="2:50" x14ac:dyDescent="0.2">
      <c r="B11" s="215">
        <v>1</v>
      </c>
      <c r="C11" s="216" t="e">
        <f>+#REF!</f>
        <v>#REF!</v>
      </c>
      <c r="D11" s="217" t="e">
        <f>+#REF!</f>
        <v>#REF!</v>
      </c>
      <c r="E11" s="217" t="e">
        <f>+#REF!</f>
        <v>#REF!</v>
      </c>
      <c r="F11" s="217">
        <v>703</v>
      </c>
      <c r="G11" s="217" t="s">
        <v>66</v>
      </c>
      <c r="H11" s="217" t="str">
        <f>+LEFT(G11,2)</f>
        <v>TS</v>
      </c>
      <c r="I11" s="218" t="e">
        <f>+#REF!</f>
        <v>#REF!</v>
      </c>
      <c r="J11" s="218" t="e">
        <f>IF(ISBLANK(#REF!),"",#REF!)</f>
        <v>#REF!</v>
      </c>
      <c r="K11" s="218" t="e">
        <f>IF(ISBLANK(#REF!),"",#REF!)</f>
        <v>#REF!</v>
      </c>
      <c r="L11" s="219" t="e">
        <f>IF(ISBLANK(#REF!),"",#REF!)</f>
        <v>#REF!</v>
      </c>
      <c r="M11" s="218" t="e">
        <f>IF(ISBLANK(#REF!),"",#REF!)</f>
        <v>#REF!</v>
      </c>
      <c r="N11" s="218" t="e">
        <f>IF(ISBLANK(#REF!),"",#REF!)</f>
        <v>#REF!</v>
      </c>
      <c r="O11" s="218" t="e">
        <f>IF(ISBLANK(#REF!),"",#REF!)</f>
        <v>#REF!</v>
      </c>
      <c r="P11" s="220">
        <v>579</v>
      </c>
      <c r="Q11" s="220">
        <v>0</v>
      </c>
      <c r="R11" s="220">
        <v>0</v>
      </c>
      <c r="S11" s="220">
        <v>0</v>
      </c>
      <c r="T11" s="220">
        <v>0</v>
      </c>
      <c r="U11" s="220">
        <v>0</v>
      </c>
      <c r="V11" s="220">
        <v>579</v>
      </c>
      <c r="W11" s="220">
        <v>0</v>
      </c>
      <c r="X11" s="220">
        <v>0</v>
      </c>
      <c r="Y11" s="220">
        <v>579</v>
      </c>
      <c r="Z11" s="220">
        <v>579</v>
      </c>
      <c r="AA11" s="220">
        <v>0</v>
      </c>
      <c r="AB11" s="220">
        <v>0</v>
      </c>
      <c r="AC11" s="220">
        <v>0</v>
      </c>
      <c r="AD11" s="221"/>
      <c r="AE11" s="222" t="e">
        <f>L11</f>
        <v>#REF!</v>
      </c>
      <c r="AF11" s="222" t="e">
        <f>INDEX(#REF!,MATCH(Turtas!E11,#REF!,0))</f>
        <v>#REF!</v>
      </c>
      <c r="AG11" s="223" t="e">
        <f>+AE11=AF11</f>
        <v>#REF!</v>
      </c>
      <c r="AH11" s="223" t="s">
        <v>679</v>
      </c>
      <c r="AI11" s="196"/>
      <c r="AJ11" s="224" t="e">
        <f>#REF!</f>
        <v>#REF!</v>
      </c>
      <c r="AK11" s="224">
        <f>+P11</f>
        <v>579</v>
      </c>
      <c r="AL11" s="225" t="e">
        <f>+DATE(YEAR(I11),MONTH(I11)+IF(DAY(I11)=1,0,1),1)</f>
        <v>#REF!</v>
      </c>
      <c r="AM11" s="225"/>
      <c r="AN11" s="226"/>
      <c r="AO11" s="226"/>
      <c r="AP11" s="224" t="e">
        <f>+L11*12</f>
        <v>#REF!</v>
      </c>
      <c r="AQ11" s="224" t="e">
        <f>MIN(IFERROR(DATEDIF($AL11,AQ$9,"m"),FALSE),AP11)</f>
        <v>#REF!</v>
      </c>
      <c r="AR11" s="224" t="e">
        <f>+AS11-AQ11</f>
        <v>#REF!</v>
      </c>
      <c r="AS11" s="224" t="e">
        <f>MIN(IF($AO11,DATEDIF($AL11,$AM11,"m"),DATEDIF($AL11,AS$9,"m")),AP11)</f>
        <v>#REF!</v>
      </c>
      <c r="AT11" s="224" t="b">
        <f>IFERROR(MAX(AJ11:AK11)/L11/12,FALSE)</f>
        <v>0</v>
      </c>
      <c r="AU11" s="224" t="e">
        <f>+AT11*AR11</f>
        <v>#REF!</v>
      </c>
      <c r="AV11" s="224" t="e">
        <f>+AU11-AC11-AB11</f>
        <v>#REF!</v>
      </c>
      <c r="AX11" s="227" t="b">
        <v>0</v>
      </c>
    </row>
    <row r="12" spans="2:50" x14ac:dyDescent="0.2">
      <c r="B12" s="215">
        <v>2</v>
      </c>
      <c r="C12" s="216" t="e">
        <f>+#REF!</f>
        <v>#REF!</v>
      </c>
      <c r="D12" s="217" t="e">
        <f>+#REF!</f>
        <v>#REF!</v>
      </c>
      <c r="E12" s="217" t="e">
        <f>+#REF!</f>
        <v>#REF!</v>
      </c>
      <c r="F12" s="217">
        <v>703</v>
      </c>
      <c r="G12" s="217" t="s">
        <v>85</v>
      </c>
      <c r="H12" s="217" t="str">
        <f t="shared" ref="H12:H75" si="3">+LEFT(G12,2)</f>
        <v>BS</v>
      </c>
      <c r="I12" s="218" t="e">
        <f>+#REF!</f>
        <v>#REF!</v>
      </c>
      <c r="J12" s="218" t="e">
        <f>IF(ISBLANK(#REF!),"",#REF!)</f>
        <v>#REF!</v>
      </c>
      <c r="K12" s="218" t="e">
        <f>IF(ISBLANK(#REF!),"",#REF!)</f>
        <v>#REF!</v>
      </c>
      <c r="L12" s="219" t="e">
        <f>IF(ISBLANK(#REF!),"",#REF!)</f>
        <v>#REF!</v>
      </c>
      <c r="M12" s="218" t="e">
        <f>IF(ISBLANK(#REF!),"",#REF!)</f>
        <v>#REF!</v>
      </c>
      <c r="N12" s="218" t="e">
        <f>IF(ISBLANK(#REF!),"",#REF!)</f>
        <v>#REF!</v>
      </c>
      <c r="O12" s="218" t="e">
        <f>IF(ISBLANK(#REF!),"",#REF!)</f>
        <v>#REF!</v>
      </c>
      <c r="P12" s="220">
        <v>0</v>
      </c>
      <c r="Q12" s="220">
        <v>0</v>
      </c>
      <c r="R12" s="220">
        <v>0</v>
      </c>
      <c r="S12" s="220">
        <v>0</v>
      </c>
      <c r="T12" s="220">
        <v>0</v>
      </c>
      <c r="U12" s="220">
        <v>0</v>
      </c>
      <c r="V12" s="220">
        <v>0</v>
      </c>
      <c r="W12" s="220">
        <v>473</v>
      </c>
      <c r="X12" s="220">
        <v>0</v>
      </c>
      <c r="Y12" s="220">
        <v>-473</v>
      </c>
      <c r="Z12" s="220">
        <v>0</v>
      </c>
      <c r="AA12" s="220">
        <v>-473</v>
      </c>
      <c r="AB12" s="220">
        <v>0</v>
      </c>
      <c r="AC12" s="220">
        <v>0</v>
      </c>
      <c r="AD12" s="196"/>
      <c r="AE12" s="222" t="e">
        <f t="shared" ref="AE12:AE75" si="4">L12</f>
        <v>#REF!</v>
      </c>
      <c r="AF12" s="222" t="e">
        <f>INDEX(#REF!,MATCH(Turtas!E12,#REF!,0))</f>
        <v>#REF!</v>
      </c>
      <c r="AG12" s="223" t="e">
        <f t="shared" ref="AG12:AG75" si="5">+AE12=AF12</f>
        <v>#REF!</v>
      </c>
      <c r="AH12" s="223" t="s">
        <v>679</v>
      </c>
      <c r="AI12" s="196"/>
      <c r="AJ12" s="224" t="e">
        <f>#REF!</f>
        <v>#REF!</v>
      </c>
      <c r="AK12" s="224">
        <f t="shared" ref="AK12:AK75" si="6">+P12</f>
        <v>0</v>
      </c>
      <c r="AL12" s="225" t="e">
        <f t="shared" ref="AL12:AL75" si="7">+DATE(YEAR(I12),MONTH(I12)+IF(DAY(I12)=1,0,1),1)</f>
        <v>#REF!</v>
      </c>
      <c r="AM12" s="225">
        <v>44651</v>
      </c>
      <c r="AN12" s="226"/>
      <c r="AO12" s="226" t="b">
        <v>1</v>
      </c>
      <c r="AP12" s="224" t="e">
        <f t="shared" ref="AP12:AP75" si="8">+L12*12</f>
        <v>#REF!</v>
      </c>
      <c r="AQ12" s="224" t="e">
        <f t="shared" ref="AQ12:AQ75" si="9">MIN(IFERROR(DATEDIF($AL12,AQ$9,"m"),FALSE),AP12)</f>
        <v>#REF!</v>
      </c>
      <c r="AR12" s="224" t="e">
        <f t="shared" ref="AR12:AR75" si="10">+AS12-AQ12</f>
        <v>#REF!</v>
      </c>
      <c r="AS12" s="224" t="e">
        <f t="shared" ref="AS12:AS75" si="11">MIN(IF($AO12,DATEDIF($AL12,$AM12,"m"),DATEDIF($AL12,AS$9,"m")),AP12)</f>
        <v>#REF!</v>
      </c>
      <c r="AT12" s="224" t="b">
        <f t="shared" ref="AT12:AT75" si="12">IFERROR(MAX(AJ12:AK12)/L12/12,FALSE)</f>
        <v>0</v>
      </c>
      <c r="AU12" s="224" t="e">
        <f t="shared" ref="AU12:AU75" si="13">+AT12*AR12</f>
        <v>#REF!</v>
      </c>
      <c r="AV12" s="224" t="e">
        <f t="shared" ref="AV12:AV75" si="14">+AU12-AC12-AB12</f>
        <v>#REF!</v>
      </c>
      <c r="AX12" s="227" t="b">
        <v>0</v>
      </c>
    </row>
    <row r="13" spans="2:50" x14ac:dyDescent="0.2">
      <c r="B13" s="215">
        <v>3</v>
      </c>
      <c r="C13" s="216" t="e">
        <f>+#REF!</f>
        <v>#REF!</v>
      </c>
      <c r="D13" s="217" t="e">
        <f>+#REF!</f>
        <v>#REF!</v>
      </c>
      <c r="E13" s="217" t="e">
        <f>+#REF!</f>
        <v>#REF!</v>
      </c>
      <c r="F13" s="217">
        <v>714</v>
      </c>
      <c r="G13" s="217" t="s">
        <v>66</v>
      </c>
      <c r="H13" s="217" t="str">
        <f t="shared" si="3"/>
        <v>TS</v>
      </c>
      <c r="I13" s="218" t="e">
        <f>+#REF!</f>
        <v>#REF!</v>
      </c>
      <c r="J13" s="218" t="e">
        <f>IF(ISBLANK(#REF!),"",#REF!)</f>
        <v>#REF!</v>
      </c>
      <c r="K13" s="218" t="e">
        <f>IF(ISBLANK(#REF!),"",#REF!)</f>
        <v>#REF!</v>
      </c>
      <c r="L13" s="219" t="e">
        <f>IF(ISBLANK(#REF!),"",#REF!)</f>
        <v>#REF!</v>
      </c>
      <c r="M13" s="218" t="e">
        <f>IF(ISBLANK(#REF!),"",#REF!)</f>
        <v>#REF!</v>
      </c>
      <c r="N13" s="218" t="e">
        <f>IF(ISBLANK(#REF!),"",#REF!)</f>
        <v>#REF!</v>
      </c>
      <c r="O13" s="218" t="e">
        <f>IF(ISBLANK(#REF!),"",#REF!)</f>
        <v>#REF!</v>
      </c>
      <c r="P13" s="220">
        <v>153.44999999999999</v>
      </c>
      <c r="Q13" s="220">
        <v>153.44999999999999</v>
      </c>
      <c r="R13" s="220">
        <v>0</v>
      </c>
      <c r="S13" s="220">
        <v>0</v>
      </c>
      <c r="T13" s="220">
        <v>0</v>
      </c>
      <c r="U13" s="220">
        <v>0</v>
      </c>
      <c r="V13" s="220">
        <v>0</v>
      </c>
      <c r="W13" s="220">
        <v>0</v>
      </c>
      <c r="X13" s="220">
        <v>0</v>
      </c>
      <c r="Y13" s="220">
        <v>0</v>
      </c>
      <c r="Z13" s="220">
        <v>0</v>
      </c>
      <c r="AA13" s="220">
        <v>0</v>
      </c>
      <c r="AB13" s="220">
        <v>0</v>
      </c>
      <c r="AC13" s="220">
        <v>2.79</v>
      </c>
      <c r="AD13" s="196"/>
      <c r="AE13" s="222" t="e">
        <f t="shared" si="4"/>
        <v>#REF!</v>
      </c>
      <c r="AF13" s="222" t="e">
        <f>INDEX(#REF!,MATCH(Turtas!E13,#REF!,0))</f>
        <v>#REF!</v>
      </c>
      <c r="AG13" s="223" t="e">
        <f t="shared" si="5"/>
        <v>#REF!</v>
      </c>
      <c r="AH13" s="223" t="s">
        <v>680</v>
      </c>
      <c r="AI13" s="196"/>
      <c r="AJ13" s="224" t="e">
        <f>#REF!</f>
        <v>#REF!</v>
      </c>
      <c r="AK13" s="224">
        <f t="shared" si="6"/>
        <v>153.44999999999999</v>
      </c>
      <c r="AL13" s="225" t="e">
        <f t="shared" si="7"/>
        <v>#REF!</v>
      </c>
      <c r="AM13" s="225"/>
      <c r="AN13" s="226"/>
      <c r="AO13" s="226"/>
      <c r="AP13" s="224" t="e">
        <f t="shared" si="8"/>
        <v>#REF!</v>
      </c>
      <c r="AQ13" s="224" t="e">
        <f t="shared" si="9"/>
        <v>#REF!</v>
      </c>
      <c r="AR13" s="224" t="e">
        <f t="shared" si="10"/>
        <v>#REF!</v>
      </c>
      <c r="AS13" s="224" t="e">
        <f t="shared" si="11"/>
        <v>#REF!</v>
      </c>
      <c r="AT13" s="224" t="b">
        <f t="shared" si="12"/>
        <v>0</v>
      </c>
      <c r="AU13" s="224" t="e">
        <f t="shared" si="13"/>
        <v>#REF!</v>
      </c>
      <c r="AV13" s="224" t="e">
        <f t="shared" si="14"/>
        <v>#REF!</v>
      </c>
      <c r="AX13" s="227" t="b">
        <v>0</v>
      </c>
    </row>
    <row r="14" spans="2:50" x14ac:dyDescent="0.2">
      <c r="B14" s="215">
        <v>4</v>
      </c>
      <c r="C14" s="216" t="e">
        <f>+#REF!</f>
        <v>#REF!</v>
      </c>
      <c r="D14" s="217" t="e">
        <f>+#REF!</f>
        <v>#REF!</v>
      </c>
      <c r="E14" s="217" t="e">
        <f>+#REF!</f>
        <v>#REF!</v>
      </c>
      <c r="F14" s="217">
        <v>714</v>
      </c>
      <c r="G14" s="217" t="s">
        <v>66</v>
      </c>
      <c r="H14" s="217" t="str">
        <f t="shared" si="3"/>
        <v>TS</v>
      </c>
      <c r="I14" s="218" t="e">
        <f>+#REF!</f>
        <v>#REF!</v>
      </c>
      <c r="J14" s="218" t="e">
        <f>IF(ISBLANK(#REF!),"",#REF!)</f>
        <v>#REF!</v>
      </c>
      <c r="K14" s="218" t="e">
        <f>IF(ISBLANK(#REF!),"",#REF!)</f>
        <v>#REF!</v>
      </c>
      <c r="L14" s="219" t="e">
        <f>IF(ISBLANK(#REF!),"",#REF!)</f>
        <v>#REF!</v>
      </c>
      <c r="M14" s="218" t="e">
        <f>IF(ISBLANK(#REF!),"",#REF!)</f>
        <v>#REF!</v>
      </c>
      <c r="N14" s="218" t="e">
        <f>IF(ISBLANK(#REF!),"",#REF!)</f>
        <v>#REF!</v>
      </c>
      <c r="O14" s="218" t="e">
        <f>IF(ISBLANK(#REF!),"",#REF!)</f>
        <v>#REF!</v>
      </c>
      <c r="P14" s="220">
        <v>932.84</v>
      </c>
      <c r="Q14" s="220">
        <v>932.84</v>
      </c>
      <c r="R14" s="220">
        <v>0</v>
      </c>
      <c r="S14" s="220">
        <v>0</v>
      </c>
      <c r="T14" s="220">
        <v>0</v>
      </c>
      <c r="U14" s="220">
        <v>0</v>
      </c>
      <c r="V14" s="220">
        <v>0</v>
      </c>
      <c r="W14" s="220">
        <v>0</v>
      </c>
      <c r="X14" s="220">
        <v>0</v>
      </c>
      <c r="Y14" s="220">
        <v>0</v>
      </c>
      <c r="Z14" s="220">
        <v>0</v>
      </c>
      <c r="AA14" s="220">
        <v>0</v>
      </c>
      <c r="AB14" s="220">
        <v>0</v>
      </c>
      <c r="AC14" s="220">
        <v>16.960727272727276</v>
      </c>
      <c r="AD14" s="196"/>
      <c r="AE14" s="222" t="e">
        <f t="shared" si="4"/>
        <v>#REF!</v>
      </c>
      <c r="AF14" s="222" t="e">
        <f>INDEX(#REF!,MATCH(Turtas!E14,#REF!,0))</f>
        <v>#REF!</v>
      </c>
      <c r="AG14" s="223" t="e">
        <f t="shared" si="5"/>
        <v>#REF!</v>
      </c>
      <c r="AH14" s="223" t="s">
        <v>680</v>
      </c>
      <c r="AI14" s="196"/>
      <c r="AJ14" s="224" t="e">
        <f>#REF!</f>
        <v>#REF!</v>
      </c>
      <c r="AK14" s="224">
        <f t="shared" si="6"/>
        <v>932.84</v>
      </c>
      <c r="AL14" s="225" t="e">
        <f t="shared" si="7"/>
        <v>#REF!</v>
      </c>
      <c r="AM14" s="225"/>
      <c r="AN14" s="226"/>
      <c r="AO14" s="226"/>
      <c r="AP14" s="224" t="e">
        <f t="shared" si="8"/>
        <v>#REF!</v>
      </c>
      <c r="AQ14" s="224" t="e">
        <f t="shared" si="9"/>
        <v>#REF!</v>
      </c>
      <c r="AR14" s="224" t="e">
        <f t="shared" si="10"/>
        <v>#REF!</v>
      </c>
      <c r="AS14" s="224" t="e">
        <f t="shared" si="11"/>
        <v>#REF!</v>
      </c>
      <c r="AT14" s="224" t="b">
        <f t="shared" si="12"/>
        <v>0</v>
      </c>
      <c r="AU14" s="224" t="e">
        <f t="shared" si="13"/>
        <v>#REF!</v>
      </c>
      <c r="AV14" s="224" t="e">
        <f t="shared" si="14"/>
        <v>#REF!</v>
      </c>
      <c r="AX14" s="227" t="b">
        <v>0</v>
      </c>
    </row>
    <row r="15" spans="2:50" x14ac:dyDescent="0.2">
      <c r="B15" s="215">
        <v>5</v>
      </c>
      <c r="C15" s="216" t="e">
        <f>+#REF!</f>
        <v>#REF!</v>
      </c>
      <c r="D15" s="217" t="e">
        <f>+#REF!</f>
        <v>#REF!</v>
      </c>
      <c r="E15" s="217" t="e">
        <f>+#REF!</f>
        <v>#REF!</v>
      </c>
      <c r="F15" s="217">
        <v>714</v>
      </c>
      <c r="G15" s="217" t="s">
        <v>66</v>
      </c>
      <c r="H15" s="217" t="str">
        <f t="shared" si="3"/>
        <v>TS</v>
      </c>
      <c r="I15" s="218" t="e">
        <f>+#REF!</f>
        <v>#REF!</v>
      </c>
      <c r="J15" s="218" t="e">
        <f>IF(ISBLANK(#REF!),"",#REF!)</f>
        <v>#REF!</v>
      </c>
      <c r="K15" s="218" t="e">
        <f>IF(ISBLANK(#REF!),"",#REF!)</f>
        <v>#REF!</v>
      </c>
      <c r="L15" s="219" t="e">
        <f>IF(ISBLANK(#REF!),"",#REF!)</f>
        <v>#REF!</v>
      </c>
      <c r="M15" s="218" t="e">
        <f>IF(ISBLANK(#REF!),"",#REF!)</f>
        <v>#REF!</v>
      </c>
      <c r="N15" s="218" t="e">
        <f>IF(ISBLANK(#REF!),"",#REF!)</f>
        <v>#REF!</v>
      </c>
      <c r="O15" s="218" t="e">
        <f>IF(ISBLANK(#REF!),"",#REF!)</f>
        <v>#REF!</v>
      </c>
      <c r="P15" s="220">
        <v>606.28</v>
      </c>
      <c r="Q15" s="220">
        <v>606.28</v>
      </c>
      <c r="R15" s="220">
        <v>0</v>
      </c>
      <c r="S15" s="220">
        <v>0</v>
      </c>
      <c r="T15" s="220">
        <v>0</v>
      </c>
      <c r="U15" s="220">
        <v>0</v>
      </c>
      <c r="V15" s="220">
        <v>0</v>
      </c>
      <c r="W15" s="220">
        <v>0</v>
      </c>
      <c r="X15" s="220">
        <v>0</v>
      </c>
      <c r="Y15" s="220">
        <v>0</v>
      </c>
      <c r="Z15" s="220">
        <v>0</v>
      </c>
      <c r="AA15" s="220">
        <v>0</v>
      </c>
      <c r="AB15" s="220">
        <v>0</v>
      </c>
      <c r="AC15" s="220">
        <v>11.02327272727273</v>
      </c>
      <c r="AD15" s="196"/>
      <c r="AE15" s="222" t="e">
        <f t="shared" si="4"/>
        <v>#REF!</v>
      </c>
      <c r="AF15" s="222" t="e">
        <f>INDEX(#REF!,MATCH(Turtas!E15,#REF!,0))</f>
        <v>#REF!</v>
      </c>
      <c r="AG15" s="223" t="e">
        <f t="shared" si="5"/>
        <v>#REF!</v>
      </c>
      <c r="AH15" s="223" t="s">
        <v>680</v>
      </c>
      <c r="AI15" s="196"/>
      <c r="AJ15" s="224" t="e">
        <f>#REF!</f>
        <v>#REF!</v>
      </c>
      <c r="AK15" s="224">
        <f t="shared" si="6"/>
        <v>606.28</v>
      </c>
      <c r="AL15" s="225" t="e">
        <f t="shared" si="7"/>
        <v>#REF!</v>
      </c>
      <c r="AM15" s="225"/>
      <c r="AN15" s="226"/>
      <c r="AO15" s="226"/>
      <c r="AP15" s="224" t="e">
        <f t="shared" si="8"/>
        <v>#REF!</v>
      </c>
      <c r="AQ15" s="224" t="e">
        <f t="shared" si="9"/>
        <v>#REF!</v>
      </c>
      <c r="AR15" s="224" t="e">
        <f t="shared" si="10"/>
        <v>#REF!</v>
      </c>
      <c r="AS15" s="224" t="e">
        <f t="shared" si="11"/>
        <v>#REF!</v>
      </c>
      <c r="AT15" s="224" t="b">
        <f t="shared" si="12"/>
        <v>0</v>
      </c>
      <c r="AU15" s="224" t="e">
        <f t="shared" si="13"/>
        <v>#REF!</v>
      </c>
      <c r="AV15" s="224" t="e">
        <f t="shared" si="14"/>
        <v>#REF!</v>
      </c>
      <c r="AX15" s="227" t="b">
        <v>0</v>
      </c>
    </row>
    <row r="16" spans="2:50" x14ac:dyDescent="0.2">
      <c r="B16" s="215">
        <v>6</v>
      </c>
      <c r="C16" s="216" t="e">
        <f>+#REF!</f>
        <v>#REF!</v>
      </c>
      <c r="D16" s="217" t="e">
        <f>+#REF!</f>
        <v>#REF!</v>
      </c>
      <c r="E16" s="217" t="e">
        <f>+#REF!</f>
        <v>#REF!</v>
      </c>
      <c r="F16" s="217">
        <v>714</v>
      </c>
      <c r="G16" s="217" t="s">
        <v>66</v>
      </c>
      <c r="H16" s="217" t="str">
        <f t="shared" si="3"/>
        <v>TS</v>
      </c>
      <c r="I16" s="218" t="e">
        <f>+#REF!</f>
        <v>#REF!</v>
      </c>
      <c r="J16" s="218" t="e">
        <f>IF(ISBLANK(#REF!),"",#REF!)</f>
        <v>#REF!</v>
      </c>
      <c r="K16" s="218" t="e">
        <f>IF(ISBLANK(#REF!),"",#REF!)</f>
        <v>#REF!</v>
      </c>
      <c r="L16" s="219" t="e">
        <f>IF(ISBLANK(#REF!),"",#REF!)</f>
        <v>#REF!</v>
      </c>
      <c r="M16" s="218" t="e">
        <f>IF(ISBLANK(#REF!),"",#REF!)</f>
        <v>#REF!</v>
      </c>
      <c r="N16" s="218" t="e">
        <f>IF(ISBLANK(#REF!),"",#REF!)</f>
        <v>#REF!</v>
      </c>
      <c r="O16" s="218" t="e">
        <f>IF(ISBLANK(#REF!),"",#REF!)</f>
        <v>#REF!</v>
      </c>
      <c r="P16" s="220">
        <v>1652.33</v>
      </c>
      <c r="Q16" s="220">
        <v>1652.33</v>
      </c>
      <c r="R16" s="220">
        <v>0</v>
      </c>
      <c r="S16" s="220">
        <v>0</v>
      </c>
      <c r="T16" s="220">
        <v>0</v>
      </c>
      <c r="U16" s="220">
        <v>0</v>
      </c>
      <c r="V16" s="220">
        <v>0</v>
      </c>
      <c r="W16" s="220">
        <v>0</v>
      </c>
      <c r="X16" s="220">
        <v>0</v>
      </c>
      <c r="Y16" s="220">
        <v>0</v>
      </c>
      <c r="Z16" s="220">
        <v>0</v>
      </c>
      <c r="AA16" s="220">
        <v>0</v>
      </c>
      <c r="AB16" s="220">
        <v>0</v>
      </c>
      <c r="AC16" s="220">
        <v>30.042363636363639</v>
      </c>
      <c r="AD16" s="196"/>
      <c r="AE16" s="222" t="e">
        <f t="shared" si="4"/>
        <v>#REF!</v>
      </c>
      <c r="AF16" s="222" t="e">
        <f>INDEX(#REF!,MATCH(Turtas!E16,#REF!,0))</f>
        <v>#REF!</v>
      </c>
      <c r="AG16" s="223" t="e">
        <f t="shared" si="5"/>
        <v>#REF!</v>
      </c>
      <c r="AH16" s="223" t="s">
        <v>680</v>
      </c>
      <c r="AI16" s="196"/>
      <c r="AJ16" s="224" t="e">
        <f>#REF!</f>
        <v>#REF!</v>
      </c>
      <c r="AK16" s="224">
        <f t="shared" si="6"/>
        <v>1652.33</v>
      </c>
      <c r="AL16" s="225" t="e">
        <f t="shared" si="7"/>
        <v>#REF!</v>
      </c>
      <c r="AM16" s="225"/>
      <c r="AN16" s="226"/>
      <c r="AO16" s="226"/>
      <c r="AP16" s="224" t="e">
        <f t="shared" si="8"/>
        <v>#REF!</v>
      </c>
      <c r="AQ16" s="224" t="e">
        <f t="shared" si="9"/>
        <v>#REF!</v>
      </c>
      <c r="AR16" s="224" t="e">
        <f t="shared" si="10"/>
        <v>#REF!</v>
      </c>
      <c r="AS16" s="224" t="e">
        <f t="shared" si="11"/>
        <v>#REF!</v>
      </c>
      <c r="AT16" s="224" t="b">
        <f t="shared" si="12"/>
        <v>0</v>
      </c>
      <c r="AU16" s="224" t="e">
        <f t="shared" si="13"/>
        <v>#REF!</v>
      </c>
      <c r="AV16" s="224" t="e">
        <f t="shared" si="14"/>
        <v>#REF!</v>
      </c>
      <c r="AX16" s="227" t="b">
        <v>0</v>
      </c>
    </row>
    <row r="17" spans="2:50" x14ac:dyDescent="0.2">
      <c r="B17" s="215">
        <v>7</v>
      </c>
      <c r="C17" s="216" t="e">
        <f>+#REF!</f>
        <v>#REF!</v>
      </c>
      <c r="D17" s="217" t="e">
        <f>+#REF!</f>
        <v>#REF!</v>
      </c>
      <c r="E17" s="217" t="e">
        <f>+#REF!</f>
        <v>#REF!</v>
      </c>
      <c r="F17" s="217">
        <v>714</v>
      </c>
      <c r="G17" s="217" t="s">
        <v>66</v>
      </c>
      <c r="H17" s="217" t="str">
        <f t="shared" si="3"/>
        <v>TS</v>
      </c>
      <c r="I17" s="218" t="e">
        <f>+#REF!</f>
        <v>#REF!</v>
      </c>
      <c r="J17" s="218" t="e">
        <f>IF(ISBLANK(#REF!),"",#REF!)</f>
        <v>#REF!</v>
      </c>
      <c r="K17" s="218" t="e">
        <f>IF(ISBLANK(#REF!),"",#REF!)</f>
        <v>#REF!</v>
      </c>
      <c r="L17" s="219" t="e">
        <f>IF(ISBLANK(#REF!),"",#REF!)</f>
        <v>#REF!</v>
      </c>
      <c r="M17" s="218" t="e">
        <f>IF(ISBLANK(#REF!),"",#REF!)</f>
        <v>#REF!</v>
      </c>
      <c r="N17" s="218" t="e">
        <f>IF(ISBLANK(#REF!),"",#REF!)</f>
        <v>#REF!</v>
      </c>
      <c r="O17" s="218" t="e">
        <f>IF(ISBLANK(#REF!),"",#REF!)</f>
        <v>#REF!</v>
      </c>
      <c r="P17" s="220">
        <v>151.86000000000001</v>
      </c>
      <c r="Q17" s="220">
        <v>151.86000000000001</v>
      </c>
      <c r="R17" s="220">
        <v>0</v>
      </c>
      <c r="S17" s="220">
        <v>0</v>
      </c>
      <c r="T17" s="220">
        <v>0</v>
      </c>
      <c r="U17" s="220">
        <v>0</v>
      </c>
      <c r="V17" s="220">
        <v>0</v>
      </c>
      <c r="W17" s="220">
        <v>0</v>
      </c>
      <c r="X17" s="220">
        <v>0</v>
      </c>
      <c r="Y17" s="220">
        <v>0</v>
      </c>
      <c r="Z17" s="220">
        <v>0</v>
      </c>
      <c r="AA17" s="220">
        <v>0</v>
      </c>
      <c r="AB17" s="220">
        <v>0</v>
      </c>
      <c r="AC17" s="220">
        <v>2.761090909090909</v>
      </c>
      <c r="AD17" s="196"/>
      <c r="AE17" s="222" t="e">
        <f t="shared" si="4"/>
        <v>#REF!</v>
      </c>
      <c r="AF17" s="222" t="e">
        <f>INDEX(#REF!,MATCH(Turtas!E17,#REF!,0))</f>
        <v>#REF!</v>
      </c>
      <c r="AG17" s="223" t="e">
        <f t="shared" si="5"/>
        <v>#REF!</v>
      </c>
      <c r="AH17" s="223" t="s">
        <v>680</v>
      </c>
      <c r="AI17" s="196"/>
      <c r="AJ17" s="224" t="e">
        <f>#REF!</f>
        <v>#REF!</v>
      </c>
      <c r="AK17" s="224">
        <f t="shared" si="6"/>
        <v>151.86000000000001</v>
      </c>
      <c r="AL17" s="225" t="e">
        <f t="shared" si="7"/>
        <v>#REF!</v>
      </c>
      <c r="AM17" s="225"/>
      <c r="AN17" s="226"/>
      <c r="AO17" s="226"/>
      <c r="AP17" s="224" t="e">
        <f t="shared" si="8"/>
        <v>#REF!</v>
      </c>
      <c r="AQ17" s="224" t="e">
        <f t="shared" si="9"/>
        <v>#REF!</v>
      </c>
      <c r="AR17" s="224" t="e">
        <f t="shared" si="10"/>
        <v>#REF!</v>
      </c>
      <c r="AS17" s="224" t="e">
        <f t="shared" si="11"/>
        <v>#REF!</v>
      </c>
      <c r="AT17" s="224" t="b">
        <f t="shared" si="12"/>
        <v>0</v>
      </c>
      <c r="AU17" s="224" t="e">
        <f t="shared" si="13"/>
        <v>#REF!</v>
      </c>
      <c r="AV17" s="224" t="e">
        <f t="shared" si="14"/>
        <v>#REF!</v>
      </c>
      <c r="AX17" s="227" t="b">
        <v>0</v>
      </c>
    </row>
    <row r="18" spans="2:50" x14ac:dyDescent="0.2">
      <c r="B18" s="215">
        <v>8</v>
      </c>
      <c r="C18" s="216" t="e">
        <f>+#REF!</f>
        <v>#REF!</v>
      </c>
      <c r="D18" s="217" t="e">
        <f>+#REF!</f>
        <v>#REF!</v>
      </c>
      <c r="E18" s="217" t="e">
        <f>+#REF!</f>
        <v>#REF!</v>
      </c>
      <c r="F18" s="217">
        <v>714</v>
      </c>
      <c r="G18" s="217" t="s">
        <v>66</v>
      </c>
      <c r="H18" s="217" t="str">
        <f t="shared" si="3"/>
        <v>TS</v>
      </c>
      <c r="I18" s="218" t="e">
        <f>+#REF!</f>
        <v>#REF!</v>
      </c>
      <c r="J18" s="218" t="e">
        <f>IF(ISBLANK(#REF!),"",#REF!)</f>
        <v>#REF!</v>
      </c>
      <c r="K18" s="218" t="e">
        <f>IF(ISBLANK(#REF!),"",#REF!)</f>
        <v>#REF!</v>
      </c>
      <c r="L18" s="219" t="e">
        <f>IF(ISBLANK(#REF!),"",#REF!)</f>
        <v>#REF!</v>
      </c>
      <c r="M18" s="218" t="e">
        <f>IF(ISBLANK(#REF!),"",#REF!)</f>
        <v>#REF!</v>
      </c>
      <c r="N18" s="218" t="e">
        <f>IF(ISBLANK(#REF!),"",#REF!)</f>
        <v>#REF!</v>
      </c>
      <c r="O18" s="218" t="e">
        <f>IF(ISBLANK(#REF!),"",#REF!)</f>
        <v>#REF!</v>
      </c>
      <c r="P18" s="220">
        <v>640.96</v>
      </c>
      <c r="Q18" s="220">
        <v>640.96</v>
      </c>
      <c r="R18" s="220">
        <v>0</v>
      </c>
      <c r="S18" s="220">
        <v>0</v>
      </c>
      <c r="T18" s="220">
        <v>0</v>
      </c>
      <c r="U18" s="220">
        <v>0</v>
      </c>
      <c r="V18" s="220">
        <v>0</v>
      </c>
      <c r="W18" s="220">
        <v>0</v>
      </c>
      <c r="X18" s="220">
        <v>0</v>
      </c>
      <c r="Y18" s="220">
        <v>0</v>
      </c>
      <c r="Z18" s="220">
        <v>0</v>
      </c>
      <c r="AA18" s="220">
        <v>0</v>
      </c>
      <c r="AB18" s="220">
        <v>0</v>
      </c>
      <c r="AC18" s="220">
        <v>11.653818181818183</v>
      </c>
      <c r="AD18" s="196"/>
      <c r="AE18" s="222" t="e">
        <f t="shared" si="4"/>
        <v>#REF!</v>
      </c>
      <c r="AF18" s="222" t="e">
        <f>INDEX(#REF!,MATCH(Turtas!E18,#REF!,0))</f>
        <v>#REF!</v>
      </c>
      <c r="AG18" s="223" t="e">
        <f t="shared" si="5"/>
        <v>#REF!</v>
      </c>
      <c r="AH18" s="223" t="s">
        <v>680</v>
      </c>
      <c r="AI18" s="196"/>
      <c r="AJ18" s="224" t="e">
        <f>#REF!</f>
        <v>#REF!</v>
      </c>
      <c r="AK18" s="224">
        <f t="shared" si="6"/>
        <v>640.96</v>
      </c>
      <c r="AL18" s="225" t="e">
        <f t="shared" si="7"/>
        <v>#REF!</v>
      </c>
      <c r="AM18" s="225"/>
      <c r="AN18" s="226"/>
      <c r="AO18" s="226"/>
      <c r="AP18" s="224" t="e">
        <f t="shared" si="8"/>
        <v>#REF!</v>
      </c>
      <c r="AQ18" s="224" t="e">
        <f t="shared" si="9"/>
        <v>#REF!</v>
      </c>
      <c r="AR18" s="224" t="e">
        <f t="shared" si="10"/>
        <v>#REF!</v>
      </c>
      <c r="AS18" s="224" t="e">
        <f t="shared" si="11"/>
        <v>#REF!</v>
      </c>
      <c r="AT18" s="224" t="b">
        <f t="shared" si="12"/>
        <v>0</v>
      </c>
      <c r="AU18" s="224" t="e">
        <f t="shared" si="13"/>
        <v>#REF!</v>
      </c>
      <c r="AV18" s="224" t="e">
        <f t="shared" si="14"/>
        <v>#REF!</v>
      </c>
      <c r="AX18" s="227" t="b">
        <v>0</v>
      </c>
    </row>
    <row r="19" spans="2:50" x14ac:dyDescent="0.2">
      <c r="B19" s="215">
        <v>9</v>
      </c>
      <c r="C19" s="216" t="e">
        <f>+#REF!</f>
        <v>#REF!</v>
      </c>
      <c r="D19" s="217" t="e">
        <f>+#REF!</f>
        <v>#REF!</v>
      </c>
      <c r="E19" s="217" t="e">
        <f>+#REF!</f>
        <v>#REF!</v>
      </c>
      <c r="F19" s="217">
        <v>714</v>
      </c>
      <c r="G19" s="217" t="s">
        <v>66</v>
      </c>
      <c r="H19" s="217" t="str">
        <f t="shared" si="3"/>
        <v>TS</v>
      </c>
      <c r="I19" s="218" t="e">
        <f>+#REF!</f>
        <v>#REF!</v>
      </c>
      <c r="J19" s="218" t="e">
        <f>IF(ISBLANK(#REF!),"",#REF!)</f>
        <v>#REF!</v>
      </c>
      <c r="K19" s="218" t="e">
        <f>IF(ISBLANK(#REF!),"",#REF!)</f>
        <v>#REF!</v>
      </c>
      <c r="L19" s="219" t="e">
        <f>IF(ISBLANK(#REF!),"",#REF!)</f>
        <v>#REF!</v>
      </c>
      <c r="M19" s="218" t="e">
        <f>IF(ISBLANK(#REF!),"",#REF!)</f>
        <v>#REF!</v>
      </c>
      <c r="N19" s="218" t="e">
        <f>IF(ISBLANK(#REF!),"",#REF!)</f>
        <v>#REF!</v>
      </c>
      <c r="O19" s="218" t="e">
        <f>IF(ISBLANK(#REF!),"",#REF!)</f>
        <v>#REF!</v>
      </c>
      <c r="P19" s="220">
        <v>820.42</v>
      </c>
      <c r="Q19" s="220">
        <v>820.42</v>
      </c>
      <c r="R19" s="220">
        <v>0</v>
      </c>
      <c r="S19" s="220">
        <v>0</v>
      </c>
      <c r="T19" s="220">
        <v>0</v>
      </c>
      <c r="U19" s="220">
        <v>0</v>
      </c>
      <c r="V19" s="220">
        <v>0</v>
      </c>
      <c r="W19" s="220">
        <v>0</v>
      </c>
      <c r="X19" s="220">
        <v>0</v>
      </c>
      <c r="Y19" s="220">
        <v>0</v>
      </c>
      <c r="Z19" s="220">
        <v>0</v>
      </c>
      <c r="AA19" s="220">
        <v>0</v>
      </c>
      <c r="AB19" s="220">
        <v>0</v>
      </c>
      <c r="AC19" s="220">
        <v>14.916727272727272</v>
      </c>
      <c r="AD19" s="196"/>
      <c r="AE19" s="222" t="e">
        <f t="shared" si="4"/>
        <v>#REF!</v>
      </c>
      <c r="AF19" s="222" t="e">
        <f>INDEX(#REF!,MATCH(Turtas!E19,#REF!,0))</f>
        <v>#REF!</v>
      </c>
      <c r="AG19" s="223" t="e">
        <f t="shared" si="5"/>
        <v>#REF!</v>
      </c>
      <c r="AH19" s="223" t="s">
        <v>680</v>
      </c>
      <c r="AI19" s="196"/>
      <c r="AJ19" s="224" t="e">
        <f>#REF!</f>
        <v>#REF!</v>
      </c>
      <c r="AK19" s="224">
        <f t="shared" si="6"/>
        <v>820.42</v>
      </c>
      <c r="AL19" s="225" t="e">
        <f t="shared" si="7"/>
        <v>#REF!</v>
      </c>
      <c r="AM19" s="225"/>
      <c r="AN19" s="226"/>
      <c r="AO19" s="226"/>
      <c r="AP19" s="224" t="e">
        <f t="shared" si="8"/>
        <v>#REF!</v>
      </c>
      <c r="AQ19" s="224" t="e">
        <f t="shared" si="9"/>
        <v>#REF!</v>
      </c>
      <c r="AR19" s="224" t="e">
        <f t="shared" si="10"/>
        <v>#REF!</v>
      </c>
      <c r="AS19" s="224" t="e">
        <f t="shared" si="11"/>
        <v>#REF!</v>
      </c>
      <c r="AT19" s="224" t="b">
        <f t="shared" si="12"/>
        <v>0</v>
      </c>
      <c r="AU19" s="224" t="e">
        <f t="shared" si="13"/>
        <v>#REF!</v>
      </c>
      <c r="AV19" s="224" t="e">
        <f t="shared" si="14"/>
        <v>#REF!</v>
      </c>
      <c r="AX19" s="227" t="b">
        <v>0</v>
      </c>
    </row>
    <row r="20" spans="2:50" x14ac:dyDescent="0.2">
      <c r="B20" s="215">
        <v>10</v>
      </c>
      <c r="C20" s="216" t="e">
        <f>+#REF!</f>
        <v>#REF!</v>
      </c>
      <c r="D20" s="217" t="e">
        <f>+#REF!</f>
        <v>#REF!</v>
      </c>
      <c r="E20" s="217" t="e">
        <f>+#REF!</f>
        <v>#REF!</v>
      </c>
      <c r="F20" s="217">
        <v>714</v>
      </c>
      <c r="G20" s="217" t="s">
        <v>66</v>
      </c>
      <c r="H20" s="217" t="str">
        <f t="shared" si="3"/>
        <v>TS</v>
      </c>
      <c r="I20" s="218" t="e">
        <f>+#REF!</f>
        <v>#REF!</v>
      </c>
      <c r="J20" s="218" t="e">
        <f>IF(ISBLANK(#REF!),"",#REF!)</f>
        <v>#REF!</v>
      </c>
      <c r="K20" s="218" t="e">
        <f>IF(ISBLANK(#REF!),"",#REF!)</f>
        <v>#REF!</v>
      </c>
      <c r="L20" s="219" t="e">
        <f>IF(ISBLANK(#REF!),"",#REF!)</f>
        <v>#REF!</v>
      </c>
      <c r="M20" s="218" t="e">
        <f>IF(ISBLANK(#REF!),"",#REF!)</f>
        <v>#REF!</v>
      </c>
      <c r="N20" s="218" t="e">
        <f>IF(ISBLANK(#REF!),"",#REF!)</f>
        <v>#REF!</v>
      </c>
      <c r="O20" s="218" t="e">
        <f>IF(ISBLANK(#REF!),"",#REF!)</f>
        <v>#REF!</v>
      </c>
      <c r="P20" s="220">
        <v>113.93</v>
      </c>
      <c r="Q20" s="220">
        <v>113.93</v>
      </c>
      <c r="R20" s="220">
        <v>0</v>
      </c>
      <c r="S20" s="220">
        <v>0</v>
      </c>
      <c r="T20" s="220">
        <v>0</v>
      </c>
      <c r="U20" s="220">
        <v>0</v>
      </c>
      <c r="V20" s="220">
        <v>0</v>
      </c>
      <c r="W20" s="220">
        <v>0</v>
      </c>
      <c r="X20" s="220">
        <v>0</v>
      </c>
      <c r="Y20" s="220">
        <v>0</v>
      </c>
      <c r="Z20" s="220">
        <v>0</v>
      </c>
      <c r="AA20" s="220">
        <v>0</v>
      </c>
      <c r="AB20" s="220">
        <v>0</v>
      </c>
      <c r="AC20" s="220">
        <v>2.0714545454545457</v>
      </c>
      <c r="AD20" s="196"/>
      <c r="AE20" s="222" t="e">
        <f t="shared" si="4"/>
        <v>#REF!</v>
      </c>
      <c r="AF20" s="222" t="e">
        <f>INDEX(#REF!,MATCH(Turtas!E20,#REF!,0))</f>
        <v>#REF!</v>
      </c>
      <c r="AG20" s="223" t="e">
        <f t="shared" si="5"/>
        <v>#REF!</v>
      </c>
      <c r="AH20" s="223" t="s">
        <v>680</v>
      </c>
      <c r="AI20" s="196"/>
      <c r="AJ20" s="224" t="e">
        <f>#REF!</f>
        <v>#REF!</v>
      </c>
      <c r="AK20" s="224">
        <f t="shared" si="6"/>
        <v>113.93</v>
      </c>
      <c r="AL20" s="225" t="e">
        <f t="shared" si="7"/>
        <v>#REF!</v>
      </c>
      <c r="AM20" s="225"/>
      <c r="AN20" s="226"/>
      <c r="AO20" s="226"/>
      <c r="AP20" s="224" t="e">
        <f t="shared" si="8"/>
        <v>#REF!</v>
      </c>
      <c r="AQ20" s="224" t="e">
        <f t="shared" si="9"/>
        <v>#REF!</v>
      </c>
      <c r="AR20" s="224" t="e">
        <f t="shared" si="10"/>
        <v>#REF!</v>
      </c>
      <c r="AS20" s="224" t="e">
        <f t="shared" si="11"/>
        <v>#REF!</v>
      </c>
      <c r="AT20" s="224" t="b">
        <f t="shared" si="12"/>
        <v>0</v>
      </c>
      <c r="AU20" s="224" t="e">
        <f t="shared" si="13"/>
        <v>#REF!</v>
      </c>
      <c r="AV20" s="224" t="e">
        <f t="shared" si="14"/>
        <v>#REF!</v>
      </c>
      <c r="AX20" s="227" t="b">
        <v>0</v>
      </c>
    </row>
    <row r="21" spans="2:50" x14ac:dyDescent="0.2">
      <c r="B21" s="215">
        <v>11</v>
      </c>
      <c r="C21" s="216" t="e">
        <f>+#REF!</f>
        <v>#REF!</v>
      </c>
      <c r="D21" s="217" t="e">
        <f>+#REF!</f>
        <v>#REF!</v>
      </c>
      <c r="E21" s="217" t="e">
        <f>+#REF!</f>
        <v>#REF!</v>
      </c>
      <c r="F21" s="217">
        <v>714</v>
      </c>
      <c r="G21" s="217" t="s">
        <v>66</v>
      </c>
      <c r="H21" s="217" t="str">
        <f t="shared" si="3"/>
        <v>TS</v>
      </c>
      <c r="I21" s="218" t="e">
        <f>+#REF!</f>
        <v>#REF!</v>
      </c>
      <c r="J21" s="218" t="e">
        <f>IF(ISBLANK(#REF!),"",#REF!)</f>
        <v>#REF!</v>
      </c>
      <c r="K21" s="218" t="e">
        <f>IF(ISBLANK(#REF!),"",#REF!)</f>
        <v>#REF!</v>
      </c>
      <c r="L21" s="219" t="e">
        <f>IF(ISBLANK(#REF!),"",#REF!)</f>
        <v>#REF!</v>
      </c>
      <c r="M21" s="218" t="e">
        <f>IF(ISBLANK(#REF!),"",#REF!)</f>
        <v>#REF!</v>
      </c>
      <c r="N21" s="218" t="e">
        <f>IF(ISBLANK(#REF!),"",#REF!)</f>
        <v>#REF!</v>
      </c>
      <c r="O21" s="218" t="e">
        <f>IF(ISBLANK(#REF!),"",#REF!)</f>
        <v>#REF!</v>
      </c>
      <c r="P21" s="220">
        <v>451.36</v>
      </c>
      <c r="Q21" s="220">
        <v>451.36</v>
      </c>
      <c r="R21" s="220">
        <v>0</v>
      </c>
      <c r="S21" s="220">
        <v>0</v>
      </c>
      <c r="T21" s="220">
        <v>0</v>
      </c>
      <c r="U21" s="220">
        <v>0</v>
      </c>
      <c r="V21" s="220">
        <v>0</v>
      </c>
      <c r="W21" s="220">
        <v>0</v>
      </c>
      <c r="X21" s="220">
        <v>0</v>
      </c>
      <c r="Y21" s="220">
        <v>0</v>
      </c>
      <c r="Z21" s="220">
        <v>0</v>
      </c>
      <c r="AA21" s="220">
        <v>0</v>
      </c>
      <c r="AB21" s="220">
        <v>0</v>
      </c>
      <c r="AC21" s="220">
        <v>8.2065454545454557</v>
      </c>
      <c r="AD21" s="196"/>
      <c r="AE21" s="222" t="e">
        <f t="shared" si="4"/>
        <v>#REF!</v>
      </c>
      <c r="AF21" s="222" t="e">
        <f>INDEX(#REF!,MATCH(Turtas!E21,#REF!,0))</f>
        <v>#REF!</v>
      </c>
      <c r="AG21" s="223" t="e">
        <f t="shared" si="5"/>
        <v>#REF!</v>
      </c>
      <c r="AH21" s="223" t="s">
        <v>680</v>
      </c>
      <c r="AI21" s="196"/>
      <c r="AJ21" s="224" t="e">
        <f>#REF!</f>
        <v>#REF!</v>
      </c>
      <c r="AK21" s="224">
        <f t="shared" si="6"/>
        <v>451.36</v>
      </c>
      <c r="AL21" s="225" t="e">
        <f t="shared" si="7"/>
        <v>#REF!</v>
      </c>
      <c r="AM21" s="225"/>
      <c r="AN21" s="226"/>
      <c r="AO21" s="226"/>
      <c r="AP21" s="224" t="e">
        <f t="shared" si="8"/>
        <v>#REF!</v>
      </c>
      <c r="AQ21" s="224" t="e">
        <f t="shared" si="9"/>
        <v>#REF!</v>
      </c>
      <c r="AR21" s="224" t="e">
        <f t="shared" si="10"/>
        <v>#REF!</v>
      </c>
      <c r="AS21" s="224" t="e">
        <f t="shared" si="11"/>
        <v>#REF!</v>
      </c>
      <c r="AT21" s="224" t="b">
        <f t="shared" si="12"/>
        <v>0</v>
      </c>
      <c r="AU21" s="224" t="e">
        <f t="shared" si="13"/>
        <v>#REF!</v>
      </c>
      <c r="AV21" s="224" t="e">
        <f t="shared" si="14"/>
        <v>#REF!</v>
      </c>
      <c r="AX21" s="227" t="b">
        <v>0</v>
      </c>
    </row>
    <row r="22" spans="2:50" x14ac:dyDescent="0.2">
      <c r="B22" s="215">
        <v>12</v>
      </c>
      <c r="C22" s="216" t="e">
        <f>+#REF!</f>
        <v>#REF!</v>
      </c>
      <c r="D22" s="217" t="e">
        <f>+#REF!</f>
        <v>#REF!</v>
      </c>
      <c r="E22" s="217" t="e">
        <f>+#REF!</f>
        <v>#REF!</v>
      </c>
      <c r="F22" s="217">
        <v>714</v>
      </c>
      <c r="G22" s="217" t="s">
        <v>66</v>
      </c>
      <c r="H22" s="217" t="str">
        <f t="shared" si="3"/>
        <v>TS</v>
      </c>
      <c r="I22" s="218" t="e">
        <f>+#REF!</f>
        <v>#REF!</v>
      </c>
      <c r="J22" s="218" t="e">
        <f>IF(ISBLANK(#REF!),"",#REF!)</f>
        <v>#REF!</v>
      </c>
      <c r="K22" s="218" t="e">
        <f>IF(ISBLANK(#REF!),"",#REF!)</f>
        <v>#REF!</v>
      </c>
      <c r="L22" s="219" t="e">
        <f>IF(ISBLANK(#REF!),"",#REF!)</f>
        <v>#REF!</v>
      </c>
      <c r="M22" s="218" t="e">
        <f>IF(ISBLANK(#REF!),"",#REF!)</f>
        <v>#REF!</v>
      </c>
      <c r="N22" s="218" t="e">
        <f>IF(ISBLANK(#REF!),"",#REF!)</f>
        <v>#REF!</v>
      </c>
      <c r="O22" s="218" t="e">
        <f>IF(ISBLANK(#REF!),"",#REF!)</f>
        <v>#REF!</v>
      </c>
      <c r="P22" s="220">
        <v>209.21</v>
      </c>
      <c r="Q22" s="220">
        <v>209.21</v>
      </c>
      <c r="R22" s="220">
        <v>0</v>
      </c>
      <c r="S22" s="220">
        <v>0</v>
      </c>
      <c r="T22" s="220">
        <v>0</v>
      </c>
      <c r="U22" s="220">
        <v>0</v>
      </c>
      <c r="V22" s="220">
        <v>0</v>
      </c>
      <c r="W22" s="220">
        <v>0</v>
      </c>
      <c r="X22" s="220">
        <v>0</v>
      </c>
      <c r="Y22" s="220">
        <v>0</v>
      </c>
      <c r="Z22" s="220">
        <v>0</v>
      </c>
      <c r="AA22" s="220">
        <v>0</v>
      </c>
      <c r="AB22" s="220">
        <v>0</v>
      </c>
      <c r="AC22" s="220">
        <v>6.3396969696969707</v>
      </c>
      <c r="AD22" s="196"/>
      <c r="AE22" s="222" t="e">
        <f t="shared" si="4"/>
        <v>#REF!</v>
      </c>
      <c r="AF22" s="222" t="e">
        <f>INDEX(#REF!,MATCH(Turtas!E22,#REF!,0))</f>
        <v>#REF!</v>
      </c>
      <c r="AG22" s="223" t="e">
        <f t="shared" si="5"/>
        <v>#REF!</v>
      </c>
      <c r="AH22" s="223" t="s">
        <v>680</v>
      </c>
      <c r="AI22" s="196"/>
      <c r="AJ22" s="224" t="e">
        <f>#REF!</f>
        <v>#REF!</v>
      </c>
      <c r="AK22" s="224">
        <f t="shared" si="6"/>
        <v>209.21</v>
      </c>
      <c r="AL22" s="225" t="e">
        <f t="shared" si="7"/>
        <v>#REF!</v>
      </c>
      <c r="AM22" s="225"/>
      <c r="AN22" s="226"/>
      <c r="AO22" s="226"/>
      <c r="AP22" s="224" t="e">
        <f t="shared" si="8"/>
        <v>#REF!</v>
      </c>
      <c r="AQ22" s="224" t="e">
        <f t="shared" si="9"/>
        <v>#REF!</v>
      </c>
      <c r="AR22" s="224" t="e">
        <f t="shared" si="10"/>
        <v>#REF!</v>
      </c>
      <c r="AS22" s="224" t="e">
        <f t="shared" si="11"/>
        <v>#REF!</v>
      </c>
      <c r="AT22" s="224" t="b">
        <f t="shared" si="12"/>
        <v>0</v>
      </c>
      <c r="AU22" s="224" t="e">
        <f t="shared" si="13"/>
        <v>#REF!</v>
      </c>
      <c r="AV22" s="224" t="e">
        <f t="shared" si="14"/>
        <v>#REF!</v>
      </c>
      <c r="AX22" s="227" t="b">
        <v>0</v>
      </c>
    </row>
    <row r="23" spans="2:50" x14ac:dyDescent="0.2">
      <c r="B23" s="215">
        <v>13</v>
      </c>
      <c r="C23" s="216" t="e">
        <f>+#REF!</f>
        <v>#REF!</v>
      </c>
      <c r="D23" s="217" t="e">
        <f>+#REF!</f>
        <v>#REF!</v>
      </c>
      <c r="E23" s="217" t="e">
        <f>+#REF!</f>
        <v>#REF!</v>
      </c>
      <c r="F23" s="217">
        <v>714</v>
      </c>
      <c r="G23" s="217" t="s">
        <v>66</v>
      </c>
      <c r="H23" s="217" t="str">
        <f t="shared" si="3"/>
        <v>TS</v>
      </c>
      <c r="I23" s="218" t="e">
        <f>+#REF!</f>
        <v>#REF!</v>
      </c>
      <c r="J23" s="218" t="e">
        <f>IF(ISBLANK(#REF!),"",#REF!)</f>
        <v>#REF!</v>
      </c>
      <c r="K23" s="218" t="e">
        <f>IF(ISBLANK(#REF!),"",#REF!)</f>
        <v>#REF!</v>
      </c>
      <c r="L23" s="219" t="e">
        <f>IF(ISBLANK(#REF!),"",#REF!)</f>
        <v>#REF!</v>
      </c>
      <c r="M23" s="218" t="e">
        <f>IF(ISBLANK(#REF!),"",#REF!)</f>
        <v>#REF!</v>
      </c>
      <c r="N23" s="218" t="e">
        <f>IF(ISBLANK(#REF!),"",#REF!)</f>
        <v>#REF!</v>
      </c>
      <c r="O23" s="218" t="e">
        <f>IF(ISBLANK(#REF!),"",#REF!)</f>
        <v>#REF!</v>
      </c>
      <c r="P23" s="220">
        <v>1259.51</v>
      </c>
      <c r="Q23" s="220">
        <v>1259.51</v>
      </c>
      <c r="R23" s="220">
        <v>0</v>
      </c>
      <c r="S23" s="220">
        <v>0</v>
      </c>
      <c r="T23" s="220">
        <v>0</v>
      </c>
      <c r="U23" s="220">
        <v>0</v>
      </c>
      <c r="V23" s="220">
        <v>0</v>
      </c>
      <c r="W23" s="220">
        <v>0</v>
      </c>
      <c r="X23" s="220">
        <v>0</v>
      </c>
      <c r="Y23" s="220">
        <v>0</v>
      </c>
      <c r="Z23" s="220">
        <v>0</v>
      </c>
      <c r="AA23" s="220">
        <v>0</v>
      </c>
      <c r="AB23" s="220">
        <v>0</v>
      </c>
      <c r="AC23" s="220">
        <v>38.166969696969701</v>
      </c>
      <c r="AD23" s="196"/>
      <c r="AE23" s="222" t="e">
        <f t="shared" si="4"/>
        <v>#REF!</v>
      </c>
      <c r="AF23" s="222" t="e">
        <f>INDEX(#REF!,MATCH(Turtas!E23,#REF!,0))</f>
        <v>#REF!</v>
      </c>
      <c r="AG23" s="223" t="e">
        <f t="shared" si="5"/>
        <v>#REF!</v>
      </c>
      <c r="AH23" s="223" t="s">
        <v>680</v>
      </c>
      <c r="AI23" s="196"/>
      <c r="AJ23" s="224" t="e">
        <f>#REF!</f>
        <v>#REF!</v>
      </c>
      <c r="AK23" s="224">
        <f t="shared" si="6"/>
        <v>1259.51</v>
      </c>
      <c r="AL23" s="225" t="e">
        <f t="shared" si="7"/>
        <v>#REF!</v>
      </c>
      <c r="AM23" s="225"/>
      <c r="AN23" s="226"/>
      <c r="AO23" s="226"/>
      <c r="AP23" s="224" t="e">
        <f t="shared" si="8"/>
        <v>#REF!</v>
      </c>
      <c r="AQ23" s="224" t="e">
        <f t="shared" si="9"/>
        <v>#REF!</v>
      </c>
      <c r="AR23" s="224" t="e">
        <f t="shared" si="10"/>
        <v>#REF!</v>
      </c>
      <c r="AS23" s="224" t="e">
        <f t="shared" si="11"/>
        <v>#REF!</v>
      </c>
      <c r="AT23" s="224" t="b">
        <f t="shared" si="12"/>
        <v>0</v>
      </c>
      <c r="AU23" s="224" t="e">
        <f t="shared" si="13"/>
        <v>#REF!</v>
      </c>
      <c r="AV23" s="224" t="e">
        <f t="shared" si="14"/>
        <v>#REF!</v>
      </c>
      <c r="AX23" s="227" t="b">
        <v>0</v>
      </c>
    </row>
    <row r="24" spans="2:50" x14ac:dyDescent="0.2">
      <c r="B24" s="215">
        <v>14</v>
      </c>
      <c r="C24" s="216" t="e">
        <f>+#REF!</f>
        <v>#REF!</v>
      </c>
      <c r="D24" s="217" t="e">
        <f>+#REF!</f>
        <v>#REF!</v>
      </c>
      <c r="E24" s="217" t="e">
        <f>+#REF!</f>
        <v>#REF!</v>
      </c>
      <c r="F24" s="217">
        <v>714</v>
      </c>
      <c r="G24" s="217" t="s">
        <v>66</v>
      </c>
      <c r="H24" s="217" t="str">
        <f t="shared" si="3"/>
        <v>TS</v>
      </c>
      <c r="I24" s="218" t="e">
        <f>+#REF!</f>
        <v>#REF!</v>
      </c>
      <c r="J24" s="218" t="e">
        <f>IF(ISBLANK(#REF!),"",#REF!)</f>
        <v>#REF!</v>
      </c>
      <c r="K24" s="218" t="e">
        <f>IF(ISBLANK(#REF!),"",#REF!)</f>
        <v>#REF!</v>
      </c>
      <c r="L24" s="219" t="e">
        <f>IF(ISBLANK(#REF!),"",#REF!)</f>
        <v>#REF!</v>
      </c>
      <c r="M24" s="218" t="e">
        <f>IF(ISBLANK(#REF!),"",#REF!)</f>
        <v>#REF!</v>
      </c>
      <c r="N24" s="218" t="e">
        <f>IF(ISBLANK(#REF!),"",#REF!)</f>
        <v>#REF!</v>
      </c>
      <c r="O24" s="218" t="e">
        <f>IF(ISBLANK(#REF!),"",#REF!)</f>
        <v>#REF!</v>
      </c>
      <c r="P24" s="220">
        <v>1833.99</v>
      </c>
      <c r="Q24" s="220">
        <v>1833.99</v>
      </c>
      <c r="R24" s="220">
        <v>0</v>
      </c>
      <c r="S24" s="220">
        <v>0</v>
      </c>
      <c r="T24" s="220">
        <v>0</v>
      </c>
      <c r="U24" s="220">
        <v>0</v>
      </c>
      <c r="V24" s="220">
        <v>0</v>
      </c>
      <c r="W24" s="220">
        <v>0</v>
      </c>
      <c r="X24" s="220">
        <v>0</v>
      </c>
      <c r="Y24" s="220">
        <v>0</v>
      </c>
      <c r="Z24" s="220">
        <v>0</v>
      </c>
      <c r="AA24" s="220">
        <v>0</v>
      </c>
      <c r="AB24" s="220">
        <v>0</v>
      </c>
      <c r="AC24" s="220">
        <v>55.575454545454541</v>
      </c>
      <c r="AD24" s="196"/>
      <c r="AE24" s="222" t="e">
        <f t="shared" si="4"/>
        <v>#REF!</v>
      </c>
      <c r="AF24" s="222" t="e">
        <f>INDEX(#REF!,MATCH(Turtas!E24,#REF!,0))</f>
        <v>#REF!</v>
      </c>
      <c r="AG24" s="223" t="e">
        <f t="shared" si="5"/>
        <v>#REF!</v>
      </c>
      <c r="AH24" s="223" t="s">
        <v>680</v>
      </c>
      <c r="AI24" s="196"/>
      <c r="AJ24" s="224" t="e">
        <f>#REF!</f>
        <v>#REF!</v>
      </c>
      <c r="AK24" s="224">
        <f t="shared" si="6"/>
        <v>1833.99</v>
      </c>
      <c r="AL24" s="225" t="e">
        <f t="shared" si="7"/>
        <v>#REF!</v>
      </c>
      <c r="AM24" s="225"/>
      <c r="AN24" s="226"/>
      <c r="AO24" s="226"/>
      <c r="AP24" s="224" t="e">
        <f t="shared" si="8"/>
        <v>#REF!</v>
      </c>
      <c r="AQ24" s="224" t="e">
        <f t="shared" si="9"/>
        <v>#REF!</v>
      </c>
      <c r="AR24" s="224" t="e">
        <f t="shared" si="10"/>
        <v>#REF!</v>
      </c>
      <c r="AS24" s="224" t="e">
        <f t="shared" si="11"/>
        <v>#REF!</v>
      </c>
      <c r="AT24" s="224" t="b">
        <f t="shared" si="12"/>
        <v>0</v>
      </c>
      <c r="AU24" s="224" t="e">
        <f t="shared" si="13"/>
        <v>#REF!</v>
      </c>
      <c r="AV24" s="224" t="e">
        <f t="shared" si="14"/>
        <v>#REF!</v>
      </c>
      <c r="AX24" s="227" t="b">
        <v>0</v>
      </c>
    </row>
    <row r="25" spans="2:50" x14ac:dyDescent="0.2">
      <c r="B25" s="215">
        <v>15</v>
      </c>
      <c r="C25" s="216" t="e">
        <f>+#REF!</f>
        <v>#REF!</v>
      </c>
      <c r="D25" s="217" t="e">
        <f>+#REF!</f>
        <v>#REF!</v>
      </c>
      <c r="E25" s="217" t="e">
        <f>+#REF!</f>
        <v>#REF!</v>
      </c>
      <c r="F25" s="217">
        <v>714</v>
      </c>
      <c r="G25" s="217" t="s">
        <v>66</v>
      </c>
      <c r="H25" s="217" t="str">
        <f t="shared" si="3"/>
        <v>TS</v>
      </c>
      <c r="I25" s="218" t="e">
        <f>+#REF!</f>
        <v>#REF!</v>
      </c>
      <c r="J25" s="218" t="e">
        <f>IF(ISBLANK(#REF!),"",#REF!)</f>
        <v>#REF!</v>
      </c>
      <c r="K25" s="218" t="e">
        <f>IF(ISBLANK(#REF!),"",#REF!)</f>
        <v>#REF!</v>
      </c>
      <c r="L25" s="219" t="e">
        <f>IF(ISBLANK(#REF!),"",#REF!)</f>
        <v>#REF!</v>
      </c>
      <c r="M25" s="218" t="e">
        <f>IF(ISBLANK(#REF!),"",#REF!)</f>
        <v>#REF!</v>
      </c>
      <c r="N25" s="218" t="e">
        <f>IF(ISBLANK(#REF!),"",#REF!)</f>
        <v>#REF!</v>
      </c>
      <c r="O25" s="218" t="e">
        <f>IF(ISBLANK(#REF!),"",#REF!)</f>
        <v>#REF!</v>
      </c>
      <c r="P25" s="220">
        <v>202.89</v>
      </c>
      <c r="Q25" s="220">
        <v>202.89</v>
      </c>
      <c r="R25" s="220">
        <v>0</v>
      </c>
      <c r="S25" s="220">
        <v>0</v>
      </c>
      <c r="T25" s="220">
        <v>0</v>
      </c>
      <c r="U25" s="220">
        <v>0</v>
      </c>
      <c r="V25" s="220">
        <v>0</v>
      </c>
      <c r="W25" s="220">
        <v>0</v>
      </c>
      <c r="X25" s="220">
        <v>0</v>
      </c>
      <c r="Y25" s="220">
        <v>0</v>
      </c>
      <c r="Z25" s="220">
        <v>0</v>
      </c>
      <c r="AA25" s="220">
        <v>0</v>
      </c>
      <c r="AB25" s="220">
        <v>0</v>
      </c>
      <c r="AC25" s="220">
        <v>6.1481818181818184</v>
      </c>
      <c r="AD25" s="196"/>
      <c r="AE25" s="222" t="e">
        <f t="shared" si="4"/>
        <v>#REF!</v>
      </c>
      <c r="AF25" s="222" t="e">
        <f>INDEX(#REF!,MATCH(Turtas!E25,#REF!,0))</f>
        <v>#REF!</v>
      </c>
      <c r="AG25" s="223" t="e">
        <f t="shared" si="5"/>
        <v>#REF!</v>
      </c>
      <c r="AH25" s="223" t="s">
        <v>680</v>
      </c>
      <c r="AI25" s="196"/>
      <c r="AJ25" s="224" t="e">
        <f>#REF!</f>
        <v>#REF!</v>
      </c>
      <c r="AK25" s="224">
        <f t="shared" si="6"/>
        <v>202.89</v>
      </c>
      <c r="AL25" s="225" t="e">
        <f t="shared" si="7"/>
        <v>#REF!</v>
      </c>
      <c r="AM25" s="225"/>
      <c r="AN25" s="226"/>
      <c r="AO25" s="226"/>
      <c r="AP25" s="224" t="e">
        <f t="shared" si="8"/>
        <v>#REF!</v>
      </c>
      <c r="AQ25" s="224" t="e">
        <f t="shared" si="9"/>
        <v>#REF!</v>
      </c>
      <c r="AR25" s="224" t="e">
        <f t="shared" si="10"/>
        <v>#REF!</v>
      </c>
      <c r="AS25" s="224" t="e">
        <f t="shared" si="11"/>
        <v>#REF!</v>
      </c>
      <c r="AT25" s="224" t="b">
        <f t="shared" si="12"/>
        <v>0</v>
      </c>
      <c r="AU25" s="224" t="e">
        <f t="shared" si="13"/>
        <v>#REF!</v>
      </c>
      <c r="AV25" s="224" t="e">
        <f t="shared" si="14"/>
        <v>#REF!</v>
      </c>
      <c r="AX25" s="227" t="b">
        <v>0</v>
      </c>
    </row>
    <row r="26" spans="2:50" x14ac:dyDescent="0.2">
      <c r="B26" s="215">
        <v>16</v>
      </c>
      <c r="C26" s="216" t="e">
        <f>+#REF!</f>
        <v>#REF!</v>
      </c>
      <c r="D26" s="217" t="e">
        <f>+#REF!</f>
        <v>#REF!</v>
      </c>
      <c r="E26" s="217" t="e">
        <f>+#REF!</f>
        <v>#REF!</v>
      </c>
      <c r="F26" s="217">
        <v>714</v>
      </c>
      <c r="G26" s="217" t="s">
        <v>66</v>
      </c>
      <c r="H26" s="217" t="str">
        <f t="shared" si="3"/>
        <v>TS</v>
      </c>
      <c r="I26" s="218" t="e">
        <f>+#REF!</f>
        <v>#REF!</v>
      </c>
      <c r="J26" s="218" t="e">
        <f>IF(ISBLANK(#REF!),"",#REF!)</f>
        <v>#REF!</v>
      </c>
      <c r="K26" s="218" t="e">
        <f>IF(ISBLANK(#REF!),"",#REF!)</f>
        <v>#REF!</v>
      </c>
      <c r="L26" s="219" t="e">
        <f>IF(ISBLANK(#REF!),"",#REF!)</f>
        <v>#REF!</v>
      </c>
      <c r="M26" s="218" t="e">
        <f>IF(ISBLANK(#REF!),"",#REF!)</f>
        <v>#REF!</v>
      </c>
      <c r="N26" s="218" t="e">
        <f>IF(ISBLANK(#REF!),"",#REF!)</f>
        <v>#REF!</v>
      </c>
      <c r="O26" s="218" t="e">
        <f>IF(ISBLANK(#REF!),"",#REF!)</f>
        <v>#REF!</v>
      </c>
      <c r="P26" s="220">
        <v>2995.68</v>
      </c>
      <c r="Q26" s="220">
        <v>2995.68</v>
      </c>
      <c r="R26" s="220">
        <v>0</v>
      </c>
      <c r="S26" s="220">
        <v>0</v>
      </c>
      <c r="T26" s="220">
        <v>0</v>
      </c>
      <c r="U26" s="220">
        <v>0</v>
      </c>
      <c r="V26" s="220">
        <v>0</v>
      </c>
      <c r="W26" s="220">
        <v>0</v>
      </c>
      <c r="X26" s="220">
        <v>0</v>
      </c>
      <c r="Y26" s="220">
        <v>0</v>
      </c>
      <c r="Z26" s="220">
        <v>0</v>
      </c>
      <c r="AA26" s="220">
        <v>0</v>
      </c>
      <c r="AB26" s="220">
        <v>0</v>
      </c>
      <c r="AC26" s="220">
        <v>90.778181818181821</v>
      </c>
      <c r="AD26" s="196"/>
      <c r="AE26" s="222" t="e">
        <f t="shared" si="4"/>
        <v>#REF!</v>
      </c>
      <c r="AF26" s="222" t="e">
        <f>INDEX(#REF!,MATCH(Turtas!E26,#REF!,0))</f>
        <v>#REF!</v>
      </c>
      <c r="AG26" s="223" t="e">
        <f t="shared" si="5"/>
        <v>#REF!</v>
      </c>
      <c r="AH26" s="223" t="s">
        <v>680</v>
      </c>
      <c r="AI26" s="196"/>
      <c r="AJ26" s="224" t="e">
        <f>#REF!</f>
        <v>#REF!</v>
      </c>
      <c r="AK26" s="224">
        <f t="shared" si="6"/>
        <v>2995.68</v>
      </c>
      <c r="AL26" s="225" t="e">
        <f t="shared" si="7"/>
        <v>#REF!</v>
      </c>
      <c r="AM26" s="225"/>
      <c r="AN26" s="226"/>
      <c r="AO26" s="226"/>
      <c r="AP26" s="224" t="e">
        <f t="shared" si="8"/>
        <v>#REF!</v>
      </c>
      <c r="AQ26" s="224" t="e">
        <f t="shared" si="9"/>
        <v>#REF!</v>
      </c>
      <c r="AR26" s="224" t="e">
        <f t="shared" si="10"/>
        <v>#REF!</v>
      </c>
      <c r="AS26" s="224" t="e">
        <f t="shared" si="11"/>
        <v>#REF!</v>
      </c>
      <c r="AT26" s="224" t="b">
        <f t="shared" si="12"/>
        <v>0</v>
      </c>
      <c r="AU26" s="224" t="e">
        <f t="shared" si="13"/>
        <v>#REF!</v>
      </c>
      <c r="AV26" s="224" t="e">
        <f t="shared" si="14"/>
        <v>#REF!</v>
      </c>
      <c r="AX26" s="227" t="b">
        <v>0</v>
      </c>
    </row>
    <row r="27" spans="2:50" x14ac:dyDescent="0.2">
      <c r="B27" s="215">
        <v>17</v>
      </c>
      <c r="C27" s="216" t="e">
        <f>+#REF!</f>
        <v>#REF!</v>
      </c>
      <c r="D27" s="217" t="e">
        <f>+#REF!</f>
        <v>#REF!</v>
      </c>
      <c r="E27" s="217" t="e">
        <f>+#REF!</f>
        <v>#REF!</v>
      </c>
      <c r="F27" s="217">
        <v>714</v>
      </c>
      <c r="G27" s="217" t="s">
        <v>66</v>
      </c>
      <c r="H27" s="217" t="str">
        <f t="shared" si="3"/>
        <v>TS</v>
      </c>
      <c r="I27" s="218" t="e">
        <f>+#REF!</f>
        <v>#REF!</v>
      </c>
      <c r="J27" s="218" t="e">
        <f>IF(ISBLANK(#REF!),"",#REF!)</f>
        <v>#REF!</v>
      </c>
      <c r="K27" s="218" t="e">
        <f>IF(ISBLANK(#REF!),"",#REF!)</f>
        <v>#REF!</v>
      </c>
      <c r="L27" s="219" t="e">
        <f>IF(ISBLANK(#REF!),"",#REF!)</f>
        <v>#REF!</v>
      </c>
      <c r="M27" s="218" t="e">
        <f>IF(ISBLANK(#REF!),"",#REF!)</f>
        <v>#REF!</v>
      </c>
      <c r="N27" s="218" t="e">
        <f>IF(ISBLANK(#REF!),"",#REF!)</f>
        <v>#REF!</v>
      </c>
      <c r="O27" s="218" t="e">
        <f>IF(ISBLANK(#REF!),"",#REF!)</f>
        <v>#REF!</v>
      </c>
      <c r="P27" s="220">
        <v>138.69</v>
      </c>
      <c r="Q27" s="220">
        <v>138.69</v>
      </c>
      <c r="R27" s="220">
        <v>0</v>
      </c>
      <c r="S27" s="220">
        <v>0</v>
      </c>
      <c r="T27" s="220">
        <v>0</v>
      </c>
      <c r="U27" s="220">
        <v>0</v>
      </c>
      <c r="V27" s="220">
        <v>0</v>
      </c>
      <c r="W27" s="220">
        <v>0</v>
      </c>
      <c r="X27" s="220">
        <v>0</v>
      </c>
      <c r="Y27" s="220">
        <v>0</v>
      </c>
      <c r="Z27" s="220">
        <v>0</v>
      </c>
      <c r="AA27" s="220">
        <v>0</v>
      </c>
      <c r="AB27" s="220">
        <v>0</v>
      </c>
      <c r="AC27" s="220">
        <v>4.2027272727272731</v>
      </c>
      <c r="AD27" s="196"/>
      <c r="AE27" s="222" t="e">
        <f t="shared" si="4"/>
        <v>#REF!</v>
      </c>
      <c r="AF27" s="222" t="e">
        <f>INDEX(#REF!,MATCH(Turtas!E27,#REF!,0))</f>
        <v>#REF!</v>
      </c>
      <c r="AG27" s="223" t="e">
        <f t="shared" si="5"/>
        <v>#REF!</v>
      </c>
      <c r="AH27" s="223" t="s">
        <v>680</v>
      </c>
      <c r="AI27" s="196"/>
      <c r="AJ27" s="224" t="e">
        <f>#REF!</f>
        <v>#REF!</v>
      </c>
      <c r="AK27" s="224">
        <f t="shared" si="6"/>
        <v>138.69</v>
      </c>
      <c r="AL27" s="225" t="e">
        <f t="shared" si="7"/>
        <v>#REF!</v>
      </c>
      <c r="AM27" s="225"/>
      <c r="AN27" s="226"/>
      <c r="AO27" s="226"/>
      <c r="AP27" s="224" t="e">
        <f t="shared" si="8"/>
        <v>#REF!</v>
      </c>
      <c r="AQ27" s="224" t="e">
        <f t="shared" si="9"/>
        <v>#REF!</v>
      </c>
      <c r="AR27" s="224" t="e">
        <f t="shared" si="10"/>
        <v>#REF!</v>
      </c>
      <c r="AS27" s="224" t="e">
        <f t="shared" si="11"/>
        <v>#REF!</v>
      </c>
      <c r="AT27" s="224" t="b">
        <f t="shared" si="12"/>
        <v>0</v>
      </c>
      <c r="AU27" s="224" t="e">
        <f t="shared" si="13"/>
        <v>#REF!</v>
      </c>
      <c r="AV27" s="224" t="e">
        <f t="shared" si="14"/>
        <v>#REF!</v>
      </c>
      <c r="AX27" s="227" t="b">
        <v>0</v>
      </c>
    </row>
    <row r="28" spans="2:50" x14ac:dyDescent="0.2">
      <c r="B28" s="215">
        <v>18</v>
      </c>
      <c r="C28" s="216" t="e">
        <f>+#REF!</f>
        <v>#REF!</v>
      </c>
      <c r="D28" s="217" t="e">
        <f>+#REF!</f>
        <v>#REF!</v>
      </c>
      <c r="E28" s="217" t="e">
        <f>+#REF!</f>
        <v>#REF!</v>
      </c>
      <c r="F28" s="217">
        <v>714</v>
      </c>
      <c r="G28" s="217" t="s">
        <v>66</v>
      </c>
      <c r="H28" s="217" t="str">
        <f t="shared" si="3"/>
        <v>TS</v>
      </c>
      <c r="I28" s="218" t="e">
        <f>+#REF!</f>
        <v>#REF!</v>
      </c>
      <c r="J28" s="218" t="e">
        <f>IF(ISBLANK(#REF!),"",#REF!)</f>
        <v>#REF!</v>
      </c>
      <c r="K28" s="218" t="e">
        <f>IF(ISBLANK(#REF!),"",#REF!)</f>
        <v>#REF!</v>
      </c>
      <c r="L28" s="219" t="e">
        <f>IF(ISBLANK(#REF!),"",#REF!)</f>
        <v>#REF!</v>
      </c>
      <c r="M28" s="218" t="e">
        <f>IF(ISBLANK(#REF!),"",#REF!)</f>
        <v>#REF!</v>
      </c>
      <c r="N28" s="218" t="e">
        <f>IF(ISBLANK(#REF!),"",#REF!)</f>
        <v>#REF!</v>
      </c>
      <c r="O28" s="218" t="e">
        <f>IF(ISBLANK(#REF!),"",#REF!)</f>
        <v>#REF!</v>
      </c>
      <c r="P28" s="220">
        <v>617.58000000000004</v>
      </c>
      <c r="Q28" s="220">
        <v>617.58000000000004</v>
      </c>
      <c r="R28" s="220">
        <v>0</v>
      </c>
      <c r="S28" s="220">
        <v>0</v>
      </c>
      <c r="T28" s="220">
        <v>0</v>
      </c>
      <c r="U28" s="220">
        <v>0</v>
      </c>
      <c r="V28" s="220">
        <v>0</v>
      </c>
      <c r="W28" s="220">
        <v>0</v>
      </c>
      <c r="X28" s="220">
        <v>0</v>
      </c>
      <c r="Y28" s="220">
        <v>0</v>
      </c>
      <c r="Z28" s="220">
        <v>0</v>
      </c>
      <c r="AA28" s="220">
        <v>0</v>
      </c>
      <c r="AB28" s="220">
        <v>0</v>
      </c>
      <c r="AC28" s="220">
        <v>18.714545454545458</v>
      </c>
      <c r="AD28" s="196"/>
      <c r="AE28" s="222" t="e">
        <f t="shared" si="4"/>
        <v>#REF!</v>
      </c>
      <c r="AF28" s="222" t="e">
        <f>INDEX(#REF!,MATCH(Turtas!E28,#REF!,0))</f>
        <v>#REF!</v>
      </c>
      <c r="AG28" s="223" t="e">
        <f t="shared" si="5"/>
        <v>#REF!</v>
      </c>
      <c r="AH28" s="223" t="s">
        <v>680</v>
      </c>
      <c r="AI28" s="196"/>
      <c r="AJ28" s="224" t="e">
        <f>#REF!</f>
        <v>#REF!</v>
      </c>
      <c r="AK28" s="224">
        <f t="shared" si="6"/>
        <v>617.58000000000004</v>
      </c>
      <c r="AL28" s="225" t="e">
        <f t="shared" si="7"/>
        <v>#REF!</v>
      </c>
      <c r="AM28" s="225"/>
      <c r="AN28" s="226"/>
      <c r="AO28" s="226"/>
      <c r="AP28" s="224" t="e">
        <f t="shared" si="8"/>
        <v>#REF!</v>
      </c>
      <c r="AQ28" s="224" t="e">
        <f t="shared" si="9"/>
        <v>#REF!</v>
      </c>
      <c r="AR28" s="224" t="e">
        <f t="shared" si="10"/>
        <v>#REF!</v>
      </c>
      <c r="AS28" s="224" t="e">
        <f t="shared" si="11"/>
        <v>#REF!</v>
      </c>
      <c r="AT28" s="224" t="b">
        <f t="shared" si="12"/>
        <v>0</v>
      </c>
      <c r="AU28" s="224" t="e">
        <f t="shared" si="13"/>
        <v>#REF!</v>
      </c>
      <c r="AV28" s="224" t="e">
        <f t="shared" si="14"/>
        <v>#REF!</v>
      </c>
      <c r="AX28" s="227" t="b">
        <v>0</v>
      </c>
    </row>
    <row r="29" spans="2:50" x14ac:dyDescent="0.2">
      <c r="B29" s="215">
        <v>19</v>
      </c>
      <c r="C29" s="216" t="e">
        <f>+#REF!</f>
        <v>#REF!</v>
      </c>
      <c r="D29" s="217" t="e">
        <f>+#REF!</f>
        <v>#REF!</v>
      </c>
      <c r="E29" s="217" t="e">
        <f>+#REF!</f>
        <v>#REF!</v>
      </c>
      <c r="F29" s="217">
        <v>714</v>
      </c>
      <c r="G29" s="217" t="s">
        <v>66</v>
      </c>
      <c r="H29" s="217" t="str">
        <f t="shared" si="3"/>
        <v>TS</v>
      </c>
      <c r="I29" s="218" t="e">
        <f>+#REF!</f>
        <v>#REF!</v>
      </c>
      <c r="J29" s="218" t="e">
        <f>IF(ISBLANK(#REF!),"",#REF!)</f>
        <v>#REF!</v>
      </c>
      <c r="K29" s="218" t="e">
        <f>IF(ISBLANK(#REF!),"",#REF!)</f>
        <v>#REF!</v>
      </c>
      <c r="L29" s="219" t="e">
        <f>IF(ISBLANK(#REF!),"",#REF!)</f>
        <v>#REF!</v>
      </c>
      <c r="M29" s="218" t="e">
        <f>IF(ISBLANK(#REF!),"",#REF!)</f>
        <v>#REF!</v>
      </c>
      <c r="N29" s="218" t="e">
        <f>IF(ISBLANK(#REF!),"",#REF!)</f>
        <v>#REF!</v>
      </c>
      <c r="O29" s="218" t="e">
        <f>IF(ISBLANK(#REF!),"",#REF!)</f>
        <v>#REF!</v>
      </c>
      <c r="P29" s="220">
        <v>7480.53</v>
      </c>
      <c r="Q29" s="220">
        <v>7480.53</v>
      </c>
      <c r="R29" s="220">
        <v>0</v>
      </c>
      <c r="S29" s="220">
        <v>0</v>
      </c>
      <c r="T29" s="220">
        <v>0</v>
      </c>
      <c r="U29" s="220">
        <v>0</v>
      </c>
      <c r="V29" s="220">
        <v>0</v>
      </c>
      <c r="W29" s="220">
        <v>0</v>
      </c>
      <c r="X29" s="220">
        <v>0</v>
      </c>
      <c r="Y29" s="220">
        <v>0</v>
      </c>
      <c r="Z29" s="220">
        <v>0</v>
      </c>
      <c r="AA29" s="220">
        <v>0</v>
      </c>
      <c r="AB29" s="220">
        <v>0</v>
      </c>
      <c r="AC29" s="220">
        <v>136.00963636363636</v>
      </c>
      <c r="AD29" s="196"/>
      <c r="AE29" s="222" t="e">
        <f t="shared" si="4"/>
        <v>#REF!</v>
      </c>
      <c r="AF29" s="222" t="e">
        <f>INDEX(#REF!,MATCH(Turtas!E29,#REF!,0))</f>
        <v>#REF!</v>
      </c>
      <c r="AG29" s="223" t="e">
        <f t="shared" si="5"/>
        <v>#REF!</v>
      </c>
      <c r="AH29" s="223" t="s">
        <v>680</v>
      </c>
      <c r="AI29" s="196"/>
      <c r="AJ29" s="224" t="e">
        <f>#REF!</f>
        <v>#REF!</v>
      </c>
      <c r="AK29" s="224">
        <f t="shared" si="6"/>
        <v>7480.53</v>
      </c>
      <c r="AL29" s="225" t="e">
        <f t="shared" si="7"/>
        <v>#REF!</v>
      </c>
      <c r="AM29" s="225"/>
      <c r="AN29" s="226"/>
      <c r="AO29" s="226"/>
      <c r="AP29" s="224" t="e">
        <f t="shared" si="8"/>
        <v>#REF!</v>
      </c>
      <c r="AQ29" s="224" t="e">
        <f t="shared" si="9"/>
        <v>#REF!</v>
      </c>
      <c r="AR29" s="224" t="e">
        <f t="shared" si="10"/>
        <v>#REF!</v>
      </c>
      <c r="AS29" s="224" t="e">
        <f t="shared" si="11"/>
        <v>#REF!</v>
      </c>
      <c r="AT29" s="224" t="b">
        <f t="shared" si="12"/>
        <v>0</v>
      </c>
      <c r="AU29" s="224" t="e">
        <f t="shared" si="13"/>
        <v>#REF!</v>
      </c>
      <c r="AV29" s="224" t="e">
        <f t="shared" si="14"/>
        <v>#REF!</v>
      </c>
      <c r="AX29" s="227" t="b">
        <v>0</v>
      </c>
    </row>
    <row r="30" spans="2:50" x14ac:dyDescent="0.2">
      <c r="B30" s="215">
        <v>20</v>
      </c>
      <c r="C30" s="216" t="e">
        <f>+#REF!</f>
        <v>#REF!</v>
      </c>
      <c r="D30" s="217" t="e">
        <f>+#REF!</f>
        <v>#REF!</v>
      </c>
      <c r="E30" s="217" t="e">
        <f>+#REF!</f>
        <v>#REF!</v>
      </c>
      <c r="F30" s="217">
        <v>714</v>
      </c>
      <c r="G30" s="217" t="s">
        <v>66</v>
      </c>
      <c r="H30" s="217" t="str">
        <f t="shared" si="3"/>
        <v>TS</v>
      </c>
      <c r="I30" s="218" t="e">
        <f>+#REF!</f>
        <v>#REF!</v>
      </c>
      <c r="J30" s="218" t="e">
        <f>IF(ISBLANK(#REF!),"",#REF!)</f>
        <v>#REF!</v>
      </c>
      <c r="K30" s="218" t="e">
        <f>IF(ISBLANK(#REF!),"",#REF!)</f>
        <v>#REF!</v>
      </c>
      <c r="L30" s="219" t="e">
        <f>IF(ISBLANK(#REF!),"",#REF!)</f>
        <v>#REF!</v>
      </c>
      <c r="M30" s="218" t="e">
        <f>IF(ISBLANK(#REF!),"",#REF!)</f>
        <v>#REF!</v>
      </c>
      <c r="N30" s="218" t="e">
        <f>IF(ISBLANK(#REF!),"",#REF!)</f>
        <v>#REF!</v>
      </c>
      <c r="O30" s="218" t="e">
        <f>IF(ISBLANK(#REF!),"",#REF!)</f>
        <v>#REF!</v>
      </c>
      <c r="P30" s="220">
        <v>4671.01</v>
      </c>
      <c r="Q30" s="220">
        <v>4671.01</v>
      </c>
      <c r="R30" s="220">
        <v>0</v>
      </c>
      <c r="S30" s="220">
        <v>0</v>
      </c>
      <c r="T30" s="220">
        <v>0</v>
      </c>
      <c r="U30" s="220">
        <v>0</v>
      </c>
      <c r="V30" s="220">
        <v>0</v>
      </c>
      <c r="W30" s="220">
        <v>0</v>
      </c>
      <c r="X30" s="220">
        <v>0</v>
      </c>
      <c r="Y30" s="220">
        <v>0</v>
      </c>
      <c r="Z30" s="220">
        <v>0</v>
      </c>
      <c r="AA30" s="220">
        <v>0</v>
      </c>
      <c r="AB30" s="220">
        <v>0</v>
      </c>
      <c r="AC30" s="220">
        <v>141.54575757575756</v>
      </c>
      <c r="AD30" s="196"/>
      <c r="AE30" s="222" t="e">
        <f t="shared" si="4"/>
        <v>#REF!</v>
      </c>
      <c r="AF30" s="222" t="e">
        <f>INDEX(#REF!,MATCH(Turtas!E30,#REF!,0))</f>
        <v>#REF!</v>
      </c>
      <c r="AG30" s="223" t="e">
        <f t="shared" si="5"/>
        <v>#REF!</v>
      </c>
      <c r="AH30" s="223" t="s">
        <v>680</v>
      </c>
      <c r="AI30" s="196"/>
      <c r="AJ30" s="224" t="e">
        <f>#REF!</f>
        <v>#REF!</v>
      </c>
      <c r="AK30" s="224">
        <f t="shared" si="6"/>
        <v>4671.01</v>
      </c>
      <c r="AL30" s="225" t="e">
        <f t="shared" si="7"/>
        <v>#REF!</v>
      </c>
      <c r="AM30" s="225"/>
      <c r="AN30" s="226"/>
      <c r="AO30" s="226"/>
      <c r="AP30" s="224" t="e">
        <f t="shared" si="8"/>
        <v>#REF!</v>
      </c>
      <c r="AQ30" s="224" t="e">
        <f t="shared" si="9"/>
        <v>#REF!</v>
      </c>
      <c r="AR30" s="224" t="e">
        <f t="shared" si="10"/>
        <v>#REF!</v>
      </c>
      <c r="AS30" s="224" t="e">
        <f t="shared" si="11"/>
        <v>#REF!</v>
      </c>
      <c r="AT30" s="224" t="b">
        <f t="shared" si="12"/>
        <v>0</v>
      </c>
      <c r="AU30" s="224" t="e">
        <f t="shared" si="13"/>
        <v>#REF!</v>
      </c>
      <c r="AV30" s="224" t="e">
        <f t="shared" si="14"/>
        <v>#REF!</v>
      </c>
      <c r="AX30" s="227" t="b">
        <v>0</v>
      </c>
    </row>
    <row r="31" spans="2:50" x14ac:dyDescent="0.2">
      <c r="B31" s="215">
        <v>21</v>
      </c>
      <c r="C31" s="216" t="e">
        <f>+#REF!</f>
        <v>#REF!</v>
      </c>
      <c r="D31" s="217" t="e">
        <f>+#REF!</f>
        <v>#REF!</v>
      </c>
      <c r="E31" s="217" t="e">
        <f>+#REF!</f>
        <v>#REF!</v>
      </c>
      <c r="F31" s="217">
        <v>714</v>
      </c>
      <c r="G31" s="217" t="s">
        <v>66</v>
      </c>
      <c r="H31" s="217" t="str">
        <f t="shared" si="3"/>
        <v>TS</v>
      </c>
      <c r="I31" s="218" t="e">
        <f>+#REF!</f>
        <v>#REF!</v>
      </c>
      <c r="J31" s="218" t="e">
        <f>IF(ISBLANK(#REF!),"",#REF!)</f>
        <v>#REF!</v>
      </c>
      <c r="K31" s="218" t="e">
        <f>IF(ISBLANK(#REF!),"",#REF!)</f>
        <v>#REF!</v>
      </c>
      <c r="L31" s="219" t="e">
        <f>IF(ISBLANK(#REF!),"",#REF!)</f>
        <v>#REF!</v>
      </c>
      <c r="M31" s="218" t="e">
        <f>IF(ISBLANK(#REF!),"",#REF!)</f>
        <v>#REF!</v>
      </c>
      <c r="N31" s="218" t="e">
        <f>IF(ISBLANK(#REF!),"",#REF!)</f>
        <v>#REF!</v>
      </c>
      <c r="O31" s="218" t="e">
        <f>IF(ISBLANK(#REF!),"",#REF!)</f>
        <v>#REF!</v>
      </c>
      <c r="P31" s="220">
        <v>3121.07</v>
      </c>
      <c r="Q31" s="220">
        <v>3121.07</v>
      </c>
      <c r="R31" s="220">
        <v>0</v>
      </c>
      <c r="S31" s="220">
        <v>0</v>
      </c>
      <c r="T31" s="220">
        <v>0</v>
      </c>
      <c r="U31" s="220">
        <v>0</v>
      </c>
      <c r="V31" s="220">
        <v>0</v>
      </c>
      <c r="W31" s="220">
        <v>0</v>
      </c>
      <c r="X31" s="220">
        <v>0</v>
      </c>
      <c r="Y31" s="220">
        <v>0</v>
      </c>
      <c r="Z31" s="220">
        <v>0</v>
      </c>
      <c r="AA31" s="220">
        <v>0</v>
      </c>
      <c r="AB31" s="220">
        <v>0</v>
      </c>
      <c r="AC31" s="220">
        <v>94.577878787878774</v>
      </c>
      <c r="AD31" s="196"/>
      <c r="AE31" s="222" t="e">
        <f t="shared" si="4"/>
        <v>#REF!</v>
      </c>
      <c r="AF31" s="222" t="e">
        <f>INDEX(#REF!,MATCH(Turtas!E31,#REF!,0))</f>
        <v>#REF!</v>
      </c>
      <c r="AG31" s="223" t="e">
        <f t="shared" si="5"/>
        <v>#REF!</v>
      </c>
      <c r="AH31" s="223" t="s">
        <v>680</v>
      </c>
      <c r="AI31" s="196"/>
      <c r="AJ31" s="224" t="e">
        <f>#REF!</f>
        <v>#REF!</v>
      </c>
      <c r="AK31" s="224">
        <f t="shared" si="6"/>
        <v>3121.07</v>
      </c>
      <c r="AL31" s="225" t="e">
        <f t="shared" si="7"/>
        <v>#REF!</v>
      </c>
      <c r="AM31" s="225"/>
      <c r="AN31" s="226"/>
      <c r="AO31" s="226"/>
      <c r="AP31" s="224" t="e">
        <f t="shared" si="8"/>
        <v>#REF!</v>
      </c>
      <c r="AQ31" s="224" t="e">
        <f t="shared" si="9"/>
        <v>#REF!</v>
      </c>
      <c r="AR31" s="224" t="e">
        <f t="shared" si="10"/>
        <v>#REF!</v>
      </c>
      <c r="AS31" s="224" t="e">
        <f t="shared" si="11"/>
        <v>#REF!</v>
      </c>
      <c r="AT31" s="224" t="b">
        <f t="shared" si="12"/>
        <v>0</v>
      </c>
      <c r="AU31" s="224" t="e">
        <f t="shared" si="13"/>
        <v>#REF!</v>
      </c>
      <c r="AV31" s="224" t="e">
        <f t="shared" si="14"/>
        <v>#REF!</v>
      </c>
      <c r="AX31" s="227" t="b">
        <v>0</v>
      </c>
    </row>
    <row r="32" spans="2:50" x14ac:dyDescent="0.2">
      <c r="B32" s="215">
        <v>22</v>
      </c>
      <c r="C32" s="216" t="e">
        <f>+#REF!</f>
        <v>#REF!</v>
      </c>
      <c r="D32" s="217" t="e">
        <f>+#REF!</f>
        <v>#REF!</v>
      </c>
      <c r="E32" s="217" t="e">
        <f>+#REF!</f>
        <v>#REF!</v>
      </c>
      <c r="F32" s="217">
        <v>714</v>
      </c>
      <c r="G32" s="217" t="s">
        <v>66</v>
      </c>
      <c r="H32" s="217" t="str">
        <f t="shared" si="3"/>
        <v>TS</v>
      </c>
      <c r="I32" s="218" t="e">
        <f>+#REF!</f>
        <v>#REF!</v>
      </c>
      <c r="J32" s="218" t="e">
        <f>IF(ISBLANK(#REF!),"",#REF!)</f>
        <v>#REF!</v>
      </c>
      <c r="K32" s="218" t="e">
        <f>IF(ISBLANK(#REF!),"",#REF!)</f>
        <v>#REF!</v>
      </c>
      <c r="L32" s="219" t="e">
        <f>IF(ISBLANK(#REF!),"",#REF!)</f>
        <v>#REF!</v>
      </c>
      <c r="M32" s="218" t="e">
        <f>IF(ISBLANK(#REF!),"",#REF!)</f>
        <v>#REF!</v>
      </c>
      <c r="N32" s="218" t="e">
        <f>IF(ISBLANK(#REF!),"",#REF!)</f>
        <v>#REF!</v>
      </c>
      <c r="O32" s="218" t="e">
        <f>IF(ISBLANK(#REF!),"",#REF!)</f>
        <v>#REF!</v>
      </c>
      <c r="P32" s="220">
        <v>938.78</v>
      </c>
      <c r="Q32" s="220">
        <v>938.78</v>
      </c>
      <c r="R32" s="220">
        <v>0</v>
      </c>
      <c r="S32" s="220">
        <v>0</v>
      </c>
      <c r="T32" s="220">
        <v>0</v>
      </c>
      <c r="U32" s="220">
        <v>0</v>
      </c>
      <c r="V32" s="220">
        <v>0</v>
      </c>
      <c r="W32" s="220">
        <v>0</v>
      </c>
      <c r="X32" s="220">
        <v>0</v>
      </c>
      <c r="Y32" s="220">
        <v>0</v>
      </c>
      <c r="Z32" s="220">
        <v>0</v>
      </c>
      <c r="AA32" s="220">
        <v>0</v>
      </c>
      <c r="AB32" s="220">
        <v>0</v>
      </c>
      <c r="AC32" s="220">
        <v>28.447878787878778</v>
      </c>
      <c r="AD32" s="196"/>
      <c r="AE32" s="222" t="e">
        <f t="shared" si="4"/>
        <v>#REF!</v>
      </c>
      <c r="AF32" s="222" t="e">
        <f>INDEX(#REF!,MATCH(Turtas!E32,#REF!,0))</f>
        <v>#REF!</v>
      </c>
      <c r="AG32" s="223" t="e">
        <f t="shared" si="5"/>
        <v>#REF!</v>
      </c>
      <c r="AH32" s="223" t="s">
        <v>680</v>
      </c>
      <c r="AI32" s="196"/>
      <c r="AJ32" s="224" t="e">
        <f>#REF!</f>
        <v>#REF!</v>
      </c>
      <c r="AK32" s="224">
        <f t="shared" si="6"/>
        <v>938.78</v>
      </c>
      <c r="AL32" s="225" t="e">
        <f t="shared" si="7"/>
        <v>#REF!</v>
      </c>
      <c r="AM32" s="225"/>
      <c r="AN32" s="226"/>
      <c r="AO32" s="226"/>
      <c r="AP32" s="224" t="e">
        <f t="shared" si="8"/>
        <v>#REF!</v>
      </c>
      <c r="AQ32" s="224" t="e">
        <f t="shared" si="9"/>
        <v>#REF!</v>
      </c>
      <c r="AR32" s="224" t="e">
        <f t="shared" si="10"/>
        <v>#REF!</v>
      </c>
      <c r="AS32" s="224" t="e">
        <f t="shared" si="11"/>
        <v>#REF!</v>
      </c>
      <c r="AT32" s="224" t="b">
        <f t="shared" si="12"/>
        <v>0</v>
      </c>
      <c r="AU32" s="224" t="e">
        <f t="shared" si="13"/>
        <v>#REF!</v>
      </c>
      <c r="AV32" s="224" t="e">
        <f t="shared" si="14"/>
        <v>#REF!</v>
      </c>
      <c r="AX32" s="227" t="b">
        <v>0</v>
      </c>
    </row>
    <row r="33" spans="2:50" x14ac:dyDescent="0.2">
      <c r="B33" s="215">
        <v>23</v>
      </c>
      <c r="C33" s="216" t="e">
        <f>+#REF!</f>
        <v>#REF!</v>
      </c>
      <c r="D33" s="217" t="e">
        <f>+#REF!</f>
        <v>#REF!</v>
      </c>
      <c r="E33" s="217" t="e">
        <f>+#REF!</f>
        <v>#REF!</v>
      </c>
      <c r="F33" s="217">
        <v>714</v>
      </c>
      <c r="G33" s="217" t="s">
        <v>66</v>
      </c>
      <c r="H33" s="217" t="str">
        <f t="shared" si="3"/>
        <v>TS</v>
      </c>
      <c r="I33" s="218" t="e">
        <f>+#REF!</f>
        <v>#REF!</v>
      </c>
      <c r="J33" s="218" t="e">
        <f>IF(ISBLANK(#REF!),"",#REF!)</f>
        <v>#REF!</v>
      </c>
      <c r="K33" s="218" t="e">
        <f>IF(ISBLANK(#REF!),"",#REF!)</f>
        <v>#REF!</v>
      </c>
      <c r="L33" s="219" t="e">
        <f>IF(ISBLANK(#REF!),"",#REF!)</f>
        <v>#REF!</v>
      </c>
      <c r="M33" s="218" t="e">
        <f>IF(ISBLANK(#REF!),"",#REF!)</f>
        <v>#REF!</v>
      </c>
      <c r="N33" s="218" t="e">
        <f>IF(ISBLANK(#REF!),"",#REF!)</f>
        <v>#REF!</v>
      </c>
      <c r="O33" s="218" t="e">
        <f>IF(ISBLANK(#REF!),"",#REF!)</f>
        <v>#REF!</v>
      </c>
      <c r="P33" s="220">
        <v>2156.02</v>
      </c>
      <c r="Q33" s="220">
        <v>2156.02</v>
      </c>
      <c r="R33" s="220">
        <v>0</v>
      </c>
      <c r="S33" s="220">
        <v>0</v>
      </c>
      <c r="T33" s="220">
        <v>0</v>
      </c>
      <c r="U33" s="220">
        <v>0</v>
      </c>
      <c r="V33" s="220">
        <v>0</v>
      </c>
      <c r="W33" s="220">
        <v>0</v>
      </c>
      <c r="X33" s="220">
        <v>0</v>
      </c>
      <c r="Y33" s="220">
        <v>0</v>
      </c>
      <c r="Z33" s="220">
        <v>0</v>
      </c>
      <c r="AA33" s="220">
        <v>0</v>
      </c>
      <c r="AB33" s="220">
        <v>0</v>
      </c>
      <c r="AC33" s="220">
        <v>39.20036363636364</v>
      </c>
      <c r="AD33" s="196"/>
      <c r="AE33" s="222" t="e">
        <f t="shared" si="4"/>
        <v>#REF!</v>
      </c>
      <c r="AF33" s="222" t="e">
        <f>INDEX(#REF!,MATCH(Turtas!E33,#REF!,0))</f>
        <v>#REF!</v>
      </c>
      <c r="AG33" s="223" t="e">
        <f t="shared" si="5"/>
        <v>#REF!</v>
      </c>
      <c r="AH33" s="223" t="s">
        <v>680</v>
      </c>
      <c r="AI33" s="196"/>
      <c r="AJ33" s="224" t="e">
        <f>#REF!</f>
        <v>#REF!</v>
      </c>
      <c r="AK33" s="224">
        <f t="shared" si="6"/>
        <v>2156.02</v>
      </c>
      <c r="AL33" s="225" t="e">
        <f t="shared" si="7"/>
        <v>#REF!</v>
      </c>
      <c r="AM33" s="225"/>
      <c r="AN33" s="226"/>
      <c r="AO33" s="226"/>
      <c r="AP33" s="224" t="e">
        <f t="shared" si="8"/>
        <v>#REF!</v>
      </c>
      <c r="AQ33" s="224" t="e">
        <f t="shared" si="9"/>
        <v>#REF!</v>
      </c>
      <c r="AR33" s="224" t="e">
        <f t="shared" si="10"/>
        <v>#REF!</v>
      </c>
      <c r="AS33" s="224" t="e">
        <f t="shared" si="11"/>
        <v>#REF!</v>
      </c>
      <c r="AT33" s="224" t="b">
        <f t="shared" si="12"/>
        <v>0</v>
      </c>
      <c r="AU33" s="224" t="e">
        <f t="shared" si="13"/>
        <v>#REF!</v>
      </c>
      <c r="AV33" s="224" t="e">
        <f t="shared" si="14"/>
        <v>#REF!</v>
      </c>
      <c r="AX33" s="227" t="b">
        <v>0</v>
      </c>
    </row>
    <row r="34" spans="2:50" x14ac:dyDescent="0.2">
      <c r="B34" s="215">
        <v>24</v>
      </c>
      <c r="C34" s="216" t="e">
        <f>+#REF!</f>
        <v>#REF!</v>
      </c>
      <c r="D34" s="217" t="e">
        <f>+#REF!</f>
        <v>#REF!</v>
      </c>
      <c r="E34" s="217" t="e">
        <f>+#REF!</f>
        <v>#REF!</v>
      </c>
      <c r="F34" s="217">
        <v>714</v>
      </c>
      <c r="G34" s="217" t="s">
        <v>66</v>
      </c>
      <c r="H34" s="217" t="str">
        <f t="shared" si="3"/>
        <v>TS</v>
      </c>
      <c r="I34" s="218" t="e">
        <f>+#REF!</f>
        <v>#REF!</v>
      </c>
      <c r="J34" s="218" t="e">
        <f>IF(ISBLANK(#REF!),"",#REF!)</f>
        <v>#REF!</v>
      </c>
      <c r="K34" s="218" t="e">
        <f>IF(ISBLANK(#REF!),"",#REF!)</f>
        <v>#REF!</v>
      </c>
      <c r="L34" s="219" t="e">
        <f>IF(ISBLANK(#REF!),"",#REF!)</f>
        <v>#REF!</v>
      </c>
      <c r="M34" s="218" t="e">
        <f>IF(ISBLANK(#REF!),"",#REF!)</f>
        <v>#REF!</v>
      </c>
      <c r="N34" s="218" t="e">
        <f>IF(ISBLANK(#REF!),"",#REF!)</f>
        <v>#REF!</v>
      </c>
      <c r="O34" s="218" t="e">
        <f>IF(ISBLANK(#REF!),"",#REF!)</f>
        <v>#REF!</v>
      </c>
      <c r="P34" s="220">
        <v>9858.07</v>
      </c>
      <c r="Q34" s="220">
        <v>9858.07</v>
      </c>
      <c r="R34" s="220">
        <v>0</v>
      </c>
      <c r="S34" s="220">
        <v>0</v>
      </c>
      <c r="T34" s="220">
        <v>0</v>
      </c>
      <c r="U34" s="220">
        <v>0</v>
      </c>
      <c r="V34" s="220">
        <v>0</v>
      </c>
      <c r="W34" s="220">
        <v>0</v>
      </c>
      <c r="X34" s="220">
        <v>0</v>
      </c>
      <c r="Y34" s="220">
        <v>0</v>
      </c>
      <c r="Z34" s="220">
        <v>0</v>
      </c>
      <c r="AA34" s="220">
        <v>0</v>
      </c>
      <c r="AB34" s="220">
        <v>0</v>
      </c>
      <c r="AC34" s="220">
        <v>298.72939393939396</v>
      </c>
      <c r="AD34" s="196"/>
      <c r="AE34" s="222" t="e">
        <f t="shared" si="4"/>
        <v>#REF!</v>
      </c>
      <c r="AF34" s="222" t="e">
        <f>INDEX(#REF!,MATCH(Turtas!E34,#REF!,0))</f>
        <v>#REF!</v>
      </c>
      <c r="AG34" s="223" t="e">
        <f t="shared" si="5"/>
        <v>#REF!</v>
      </c>
      <c r="AH34" s="223" t="s">
        <v>680</v>
      </c>
      <c r="AI34" s="196"/>
      <c r="AJ34" s="224" t="e">
        <f>#REF!</f>
        <v>#REF!</v>
      </c>
      <c r="AK34" s="224">
        <f t="shared" si="6"/>
        <v>9858.07</v>
      </c>
      <c r="AL34" s="225" t="e">
        <f t="shared" si="7"/>
        <v>#REF!</v>
      </c>
      <c r="AM34" s="225"/>
      <c r="AN34" s="226"/>
      <c r="AO34" s="226"/>
      <c r="AP34" s="224" t="e">
        <f t="shared" si="8"/>
        <v>#REF!</v>
      </c>
      <c r="AQ34" s="224" t="e">
        <f t="shared" si="9"/>
        <v>#REF!</v>
      </c>
      <c r="AR34" s="224" t="e">
        <f t="shared" si="10"/>
        <v>#REF!</v>
      </c>
      <c r="AS34" s="224" t="e">
        <f t="shared" si="11"/>
        <v>#REF!</v>
      </c>
      <c r="AT34" s="224" t="b">
        <f t="shared" si="12"/>
        <v>0</v>
      </c>
      <c r="AU34" s="224" t="e">
        <f t="shared" si="13"/>
        <v>#REF!</v>
      </c>
      <c r="AV34" s="224" t="e">
        <f t="shared" si="14"/>
        <v>#REF!</v>
      </c>
      <c r="AX34" s="227" t="b">
        <v>0</v>
      </c>
    </row>
    <row r="35" spans="2:50" x14ac:dyDescent="0.2">
      <c r="B35" s="215">
        <v>25</v>
      </c>
      <c r="C35" s="216" t="e">
        <f>+#REF!</f>
        <v>#REF!</v>
      </c>
      <c r="D35" s="217" t="e">
        <f>+#REF!</f>
        <v>#REF!</v>
      </c>
      <c r="E35" s="217" t="e">
        <f>+#REF!</f>
        <v>#REF!</v>
      </c>
      <c r="F35" s="217">
        <v>714</v>
      </c>
      <c r="G35" s="217" t="s">
        <v>66</v>
      </c>
      <c r="H35" s="217" t="str">
        <f t="shared" si="3"/>
        <v>TS</v>
      </c>
      <c r="I35" s="218" t="e">
        <f>+#REF!</f>
        <v>#REF!</v>
      </c>
      <c r="J35" s="218" t="e">
        <f>IF(ISBLANK(#REF!),"",#REF!)</f>
        <v>#REF!</v>
      </c>
      <c r="K35" s="218" t="e">
        <f>IF(ISBLANK(#REF!),"",#REF!)</f>
        <v>#REF!</v>
      </c>
      <c r="L35" s="219" t="e">
        <f>IF(ISBLANK(#REF!),"",#REF!)</f>
        <v>#REF!</v>
      </c>
      <c r="M35" s="218" t="e">
        <f>IF(ISBLANK(#REF!),"",#REF!)</f>
        <v>#REF!</v>
      </c>
      <c r="N35" s="218" t="e">
        <f>IF(ISBLANK(#REF!),"",#REF!)</f>
        <v>#REF!</v>
      </c>
      <c r="O35" s="218" t="e">
        <f>IF(ISBLANK(#REF!),"",#REF!)</f>
        <v>#REF!</v>
      </c>
      <c r="P35" s="220">
        <v>2956.99</v>
      </c>
      <c r="Q35" s="220">
        <v>2956.99</v>
      </c>
      <c r="R35" s="220">
        <v>0</v>
      </c>
      <c r="S35" s="220">
        <v>0</v>
      </c>
      <c r="T35" s="220">
        <v>0</v>
      </c>
      <c r="U35" s="220">
        <v>0</v>
      </c>
      <c r="V35" s="220">
        <v>0</v>
      </c>
      <c r="W35" s="220">
        <v>0</v>
      </c>
      <c r="X35" s="220">
        <v>0</v>
      </c>
      <c r="Y35" s="220">
        <v>0</v>
      </c>
      <c r="Z35" s="220">
        <v>0</v>
      </c>
      <c r="AA35" s="220">
        <v>0</v>
      </c>
      <c r="AB35" s="220">
        <v>0</v>
      </c>
      <c r="AC35" s="220">
        <v>89.605757575757565</v>
      </c>
      <c r="AD35" s="196"/>
      <c r="AE35" s="222" t="e">
        <f t="shared" si="4"/>
        <v>#REF!</v>
      </c>
      <c r="AF35" s="222" t="e">
        <f>INDEX(#REF!,MATCH(Turtas!E35,#REF!,0))</f>
        <v>#REF!</v>
      </c>
      <c r="AG35" s="223" t="e">
        <f t="shared" si="5"/>
        <v>#REF!</v>
      </c>
      <c r="AH35" s="223" t="s">
        <v>680</v>
      </c>
      <c r="AI35" s="196"/>
      <c r="AJ35" s="224" t="e">
        <f>#REF!</f>
        <v>#REF!</v>
      </c>
      <c r="AK35" s="224">
        <f t="shared" si="6"/>
        <v>2956.99</v>
      </c>
      <c r="AL35" s="225" t="e">
        <f t="shared" si="7"/>
        <v>#REF!</v>
      </c>
      <c r="AM35" s="225"/>
      <c r="AN35" s="226"/>
      <c r="AO35" s="226"/>
      <c r="AP35" s="224" t="e">
        <f t="shared" si="8"/>
        <v>#REF!</v>
      </c>
      <c r="AQ35" s="224" t="e">
        <f t="shared" si="9"/>
        <v>#REF!</v>
      </c>
      <c r="AR35" s="224" t="e">
        <f t="shared" si="10"/>
        <v>#REF!</v>
      </c>
      <c r="AS35" s="224" t="e">
        <f t="shared" si="11"/>
        <v>#REF!</v>
      </c>
      <c r="AT35" s="224" t="b">
        <f t="shared" si="12"/>
        <v>0</v>
      </c>
      <c r="AU35" s="224" t="e">
        <f t="shared" si="13"/>
        <v>#REF!</v>
      </c>
      <c r="AV35" s="224" t="e">
        <f t="shared" si="14"/>
        <v>#REF!</v>
      </c>
      <c r="AX35" s="227" t="b">
        <v>0</v>
      </c>
    </row>
    <row r="36" spans="2:50" x14ac:dyDescent="0.2">
      <c r="B36" s="215">
        <v>26</v>
      </c>
      <c r="C36" s="216" t="e">
        <f>+#REF!</f>
        <v>#REF!</v>
      </c>
      <c r="D36" s="217" t="e">
        <f>+#REF!</f>
        <v>#REF!</v>
      </c>
      <c r="E36" s="217" t="e">
        <f>+#REF!</f>
        <v>#REF!</v>
      </c>
      <c r="F36" s="217">
        <v>714</v>
      </c>
      <c r="G36" s="217" t="s">
        <v>66</v>
      </c>
      <c r="H36" s="217" t="str">
        <f t="shared" si="3"/>
        <v>TS</v>
      </c>
      <c r="I36" s="218" t="e">
        <f>+#REF!</f>
        <v>#REF!</v>
      </c>
      <c r="J36" s="218" t="e">
        <f>IF(ISBLANK(#REF!),"",#REF!)</f>
        <v>#REF!</v>
      </c>
      <c r="K36" s="218" t="e">
        <f>IF(ISBLANK(#REF!),"",#REF!)</f>
        <v>#REF!</v>
      </c>
      <c r="L36" s="219" t="e">
        <f>IF(ISBLANK(#REF!),"",#REF!)</f>
        <v>#REF!</v>
      </c>
      <c r="M36" s="218" t="e">
        <f>IF(ISBLANK(#REF!),"",#REF!)</f>
        <v>#REF!</v>
      </c>
      <c r="N36" s="218" t="e">
        <f>IF(ISBLANK(#REF!),"",#REF!)</f>
        <v>#REF!</v>
      </c>
      <c r="O36" s="218" t="e">
        <f>IF(ISBLANK(#REF!),"",#REF!)</f>
        <v>#REF!</v>
      </c>
      <c r="P36" s="220">
        <v>23318.94</v>
      </c>
      <c r="Q36" s="220">
        <v>23318.94</v>
      </c>
      <c r="R36" s="220">
        <v>0</v>
      </c>
      <c r="S36" s="220">
        <v>0</v>
      </c>
      <c r="T36" s="220">
        <v>0</v>
      </c>
      <c r="U36" s="220">
        <v>0</v>
      </c>
      <c r="V36" s="220">
        <v>0</v>
      </c>
      <c r="W36" s="220">
        <v>0</v>
      </c>
      <c r="X36" s="220">
        <v>0</v>
      </c>
      <c r="Y36" s="220">
        <v>0</v>
      </c>
      <c r="Z36" s="220">
        <v>0</v>
      </c>
      <c r="AA36" s="220">
        <v>0</v>
      </c>
      <c r="AB36" s="220">
        <v>0</v>
      </c>
      <c r="AC36" s="220">
        <v>706.63454545454545</v>
      </c>
      <c r="AD36" s="196"/>
      <c r="AE36" s="222" t="e">
        <f t="shared" si="4"/>
        <v>#REF!</v>
      </c>
      <c r="AF36" s="222" t="e">
        <f>INDEX(#REF!,MATCH(Turtas!E36,#REF!,0))</f>
        <v>#REF!</v>
      </c>
      <c r="AG36" s="223" t="e">
        <f t="shared" si="5"/>
        <v>#REF!</v>
      </c>
      <c r="AH36" s="223" t="s">
        <v>680</v>
      </c>
      <c r="AI36" s="196"/>
      <c r="AJ36" s="224" t="e">
        <f>#REF!</f>
        <v>#REF!</v>
      </c>
      <c r="AK36" s="224">
        <f t="shared" si="6"/>
        <v>23318.94</v>
      </c>
      <c r="AL36" s="225" t="e">
        <f t="shared" si="7"/>
        <v>#REF!</v>
      </c>
      <c r="AM36" s="225"/>
      <c r="AN36" s="226"/>
      <c r="AO36" s="226"/>
      <c r="AP36" s="224" t="e">
        <f t="shared" si="8"/>
        <v>#REF!</v>
      </c>
      <c r="AQ36" s="224" t="e">
        <f t="shared" si="9"/>
        <v>#REF!</v>
      </c>
      <c r="AR36" s="224" t="e">
        <f t="shared" si="10"/>
        <v>#REF!</v>
      </c>
      <c r="AS36" s="224" t="e">
        <f t="shared" si="11"/>
        <v>#REF!</v>
      </c>
      <c r="AT36" s="224" t="b">
        <f t="shared" si="12"/>
        <v>0</v>
      </c>
      <c r="AU36" s="224" t="e">
        <f t="shared" si="13"/>
        <v>#REF!</v>
      </c>
      <c r="AV36" s="224" t="e">
        <f t="shared" si="14"/>
        <v>#REF!</v>
      </c>
      <c r="AX36" s="227" t="b">
        <v>0</v>
      </c>
    </row>
    <row r="37" spans="2:50" x14ac:dyDescent="0.2">
      <c r="B37" s="215">
        <v>27</v>
      </c>
      <c r="C37" s="216" t="e">
        <f>+#REF!</f>
        <v>#REF!</v>
      </c>
      <c r="D37" s="217" t="e">
        <f>+#REF!</f>
        <v>#REF!</v>
      </c>
      <c r="E37" s="217" t="e">
        <f>+#REF!</f>
        <v>#REF!</v>
      </c>
      <c r="F37" s="217">
        <v>714</v>
      </c>
      <c r="G37" s="217" t="s">
        <v>66</v>
      </c>
      <c r="H37" s="217" t="str">
        <f t="shared" si="3"/>
        <v>TS</v>
      </c>
      <c r="I37" s="218" t="e">
        <f>+#REF!</f>
        <v>#REF!</v>
      </c>
      <c r="J37" s="218" t="e">
        <f>IF(ISBLANK(#REF!),"",#REF!)</f>
        <v>#REF!</v>
      </c>
      <c r="K37" s="218" t="e">
        <f>IF(ISBLANK(#REF!),"",#REF!)</f>
        <v>#REF!</v>
      </c>
      <c r="L37" s="219" t="e">
        <f>IF(ISBLANK(#REF!),"",#REF!)</f>
        <v>#REF!</v>
      </c>
      <c r="M37" s="218" t="e">
        <f>IF(ISBLANK(#REF!),"",#REF!)</f>
        <v>#REF!</v>
      </c>
      <c r="N37" s="218" t="e">
        <f>IF(ISBLANK(#REF!),"",#REF!)</f>
        <v>#REF!</v>
      </c>
      <c r="O37" s="218" t="e">
        <f>IF(ISBLANK(#REF!),"",#REF!)</f>
        <v>#REF!</v>
      </c>
      <c r="P37" s="220">
        <v>20107.39</v>
      </c>
      <c r="Q37" s="220">
        <v>20107.39</v>
      </c>
      <c r="R37" s="220">
        <v>0</v>
      </c>
      <c r="S37" s="220">
        <v>0</v>
      </c>
      <c r="T37" s="220">
        <v>0</v>
      </c>
      <c r="U37" s="220">
        <v>0</v>
      </c>
      <c r="V37" s="220">
        <v>0</v>
      </c>
      <c r="W37" s="220">
        <v>0</v>
      </c>
      <c r="X37" s="220">
        <v>0</v>
      </c>
      <c r="Y37" s="220">
        <v>0</v>
      </c>
      <c r="Z37" s="220">
        <v>0</v>
      </c>
      <c r="AA37" s="220">
        <v>0</v>
      </c>
      <c r="AB37" s="220">
        <v>0</v>
      </c>
      <c r="AC37" s="220">
        <v>446.83088888888892</v>
      </c>
      <c r="AD37" s="196"/>
      <c r="AE37" s="222" t="e">
        <f t="shared" si="4"/>
        <v>#REF!</v>
      </c>
      <c r="AF37" s="222" t="e">
        <f>INDEX(#REF!,MATCH(Turtas!E37,#REF!,0))</f>
        <v>#REF!</v>
      </c>
      <c r="AG37" s="223" t="e">
        <f t="shared" si="5"/>
        <v>#REF!</v>
      </c>
      <c r="AH37" s="223" t="s">
        <v>680</v>
      </c>
      <c r="AI37" s="196"/>
      <c r="AJ37" s="224" t="e">
        <f>#REF!</f>
        <v>#REF!</v>
      </c>
      <c r="AK37" s="224">
        <f t="shared" si="6"/>
        <v>20107.39</v>
      </c>
      <c r="AL37" s="225" t="e">
        <f t="shared" si="7"/>
        <v>#REF!</v>
      </c>
      <c r="AM37" s="225"/>
      <c r="AN37" s="226"/>
      <c r="AO37" s="226"/>
      <c r="AP37" s="224" t="e">
        <f t="shared" si="8"/>
        <v>#REF!</v>
      </c>
      <c r="AQ37" s="224" t="e">
        <f t="shared" si="9"/>
        <v>#REF!</v>
      </c>
      <c r="AR37" s="224" t="e">
        <f t="shared" si="10"/>
        <v>#REF!</v>
      </c>
      <c r="AS37" s="224" t="e">
        <f t="shared" si="11"/>
        <v>#REF!</v>
      </c>
      <c r="AT37" s="224" t="b">
        <f t="shared" si="12"/>
        <v>0</v>
      </c>
      <c r="AU37" s="224" t="e">
        <f t="shared" si="13"/>
        <v>#REF!</v>
      </c>
      <c r="AV37" s="224" t="e">
        <f t="shared" si="14"/>
        <v>#REF!</v>
      </c>
      <c r="AX37" s="227" t="b">
        <v>0</v>
      </c>
    </row>
    <row r="38" spans="2:50" x14ac:dyDescent="0.2">
      <c r="B38" s="215">
        <v>28</v>
      </c>
      <c r="C38" s="216" t="e">
        <f>+#REF!</f>
        <v>#REF!</v>
      </c>
      <c r="D38" s="217" t="e">
        <f>+#REF!</f>
        <v>#REF!</v>
      </c>
      <c r="E38" s="217" t="e">
        <f>+#REF!</f>
        <v>#REF!</v>
      </c>
      <c r="F38" s="217">
        <v>714</v>
      </c>
      <c r="G38" s="217" t="s">
        <v>66</v>
      </c>
      <c r="H38" s="217" t="str">
        <f t="shared" si="3"/>
        <v>TS</v>
      </c>
      <c r="I38" s="218" t="e">
        <f>+#REF!</f>
        <v>#REF!</v>
      </c>
      <c r="J38" s="218" t="e">
        <f>IF(ISBLANK(#REF!),"",#REF!)</f>
        <v>#REF!</v>
      </c>
      <c r="K38" s="218" t="e">
        <f>IF(ISBLANK(#REF!),"",#REF!)</f>
        <v>#REF!</v>
      </c>
      <c r="L38" s="219" t="e">
        <f>IF(ISBLANK(#REF!),"",#REF!)</f>
        <v>#REF!</v>
      </c>
      <c r="M38" s="218" t="e">
        <f>IF(ISBLANK(#REF!),"",#REF!)</f>
        <v>#REF!</v>
      </c>
      <c r="N38" s="218" t="e">
        <f>IF(ISBLANK(#REF!),"",#REF!)</f>
        <v>#REF!</v>
      </c>
      <c r="O38" s="218" t="e">
        <f>IF(ISBLANK(#REF!),"",#REF!)</f>
        <v>#REF!</v>
      </c>
      <c r="P38" s="220">
        <v>1283.46</v>
      </c>
      <c r="Q38" s="220">
        <v>1283.46</v>
      </c>
      <c r="R38" s="220">
        <v>0</v>
      </c>
      <c r="S38" s="220">
        <v>0</v>
      </c>
      <c r="T38" s="220">
        <v>0</v>
      </c>
      <c r="U38" s="220">
        <v>0</v>
      </c>
      <c r="V38" s="220">
        <v>0</v>
      </c>
      <c r="W38" s="220">
        <v>0</v>
      </c>
      <c r="X38" s="220">
        <v>0</v>
      </c>
      <c r="Y38" s="220">
        <v>0</v>
      </c>
      <c r="Z38" s="220">
        <v>0</v>
      </c>
      <c r="AA38" s="220">
        <v>0</v>
      </c>
      <c r="AB38" s="220">
        <v>0</v>
      </c>
      <c r="AC38" s="220">
        <v>49.363846153846161</v>
      </c>
      <c r="AD38" s="196"/>
      <c r="AE38" s="222" t="e">
        <f t="shared" si="4"/>
        <v>#REF!</v>
      </c>
      <c r="AF38" s="222" t="e">
        <f>INDEX(#REF!,MATCH(Turtas!E38,#REF!,0))</f>
        <v>#REF!</v>
      </c>
      <c r="AG38" s="223" t="e">
        <f t="shared" si="5"/>
        <v>#REF!</v>
      </c>
      <c r="AH38" s="223" t="s">
        <v>680</v>
      </c>
      <c r="AI38" s="196"/>
      <c r="AJ38" s="224" t="e">
        <f>#REF!</f>
        <v>#REF!</v>
      </c>
      <c r="AK38" s="224">
        <f t="shared" si="6"/>
        <v>1283.46</v>
      </c>
      <c r="AL38" s="225" t="e">
        <f t="shared" si="7"/>
        <v>#REF!</v>
      </c>
      <c r="AM38" s="225"/>
      <c r="AN38" s="226"/>
      <c r="AO38" s="226"/>
      <c r="AP38" s="224" t="e">
        <f t="shared" si="8"/>
        <v>#REF!</v>
      </c>
      <c r="AQ38" s="224" t="e">
        <f t="shared" si="9"/>
        <v>#REF!</v>
      </c>
      <c r="AR38" s="224" t="e">
        <f t="shared" si="10"/>
        <v>#REF!</v>
      </c>
      <c r="AS38" s="224" t="e">
        <f t="shared" si="11"/>
        <v>#REF!</v>
      </c>
      <c r="AT38" s="224" t="b">
        <f t="shared" si="12"/>
        <v>0</v>
      </c>
      <c r="AU38" s="224" t="e">
        <f t="shared" si="13"/>
        <v>#REF!</v>
      </c>
      <c r="AV38" s="224" t="e">
        <f t="shared" si="14"/>
        <v>#REF!</v>
      </c>
      <c r="AX38" s="227" t="b">
        <v>0</v>
      </c>
    </row>
    <row r="39" spans="2:50" x14ac:dyDescent="0.2">
      <c r="B39" s="215">
        <v>29</v>
      </c>
      <c r="C39" s="216" t="e">
        <f>+#REF!</f>
        <v>#REF!</v>
      </c>
      <c r="D39" s="217" t="e">
        <f>+#REF!</f>
        <v>#REF!</v>
      </c>
      <c r="E39" s="217" t="e">
        <f>+#REF!</f>
        <v>#REF!</v>
      </c>
      <c r="F39" s="217">
        <v>714</v>
      </c>
      <c r="G39" s="217" t="s">
        <v>66</v>
      </c>
      <c r="H39" s="217" t="str">
        <f t="shared" si="3"/>
        <v>TS</v>
      </c>
      <c r="I39" s="218" t="e">
        <f>+#REF!</f>
        <v>#REF!</v>
      </c>
      <c r="J39" s="218" t="e">
        <f>IF(ISBLANK(#REF!),"",#REF!)</f>
        <v>#REF!</v>
      </c>
      <c r="K39" s="218" t="e">
        <f>IF(ISBLANK(#REF!),"",#REF!)</f>
        <v>#REF!</v>
      </c>
      <c r="L39" s="219" t="e">
        <f>IF(ISBLANK(#REF!),"",#REF!)</f>
        <v>#REF!</v>
      </c>
      <c r="M39" s="218" t="e">
        <f>IF(ISBLANK(#REF!),"",#REF!)</f>
        <v>#REF!</v>
      </c>
      <c r="N39" s="218" t="e">
        <f>IF(ISBLANK(#REF!),"",#REF!)</f>
        <v>#REF!</v>
      </c>
      <c r="O39" s="218" t="e">
        <f>IF(ISBLANK(#REF!),"",#REF!)</f>
        <v>#REF!</v>
      </c>
      <c r="P39" s="220">
        <v>21390.82</v>
      </c>
      <c r="Q39" s="220">
        <v>21390.82</v>
      </c>
      <c r="R39" s="220">
        <v>0</v>
      </c>
      <c r="S39" s="220">
        <v>0</v>
      </c>
      <c r="T39" s="220">
        <v>0</v>
      </c>
      <c r="U39" s="220">
        <v>0</v>
      </c>
      <c r="V39" s="220">
        <v>0</v>
      </c>
      <c r="W39" s="220">
        <v>0</v>
      </c>
      <c r="X39" s="220">
        <v>0</v>
      </c>
      <c r="Y39" s="220">
        <v>0</v>
      </c>
      <c r="Z39" s="220">
        <v>0</v>
      </c>
      <c r="AA39" s="220">
        <v>0</v>
      </c>
      <c r="AB39" s="220">
        <v>0</v>
      </c>
      <c r="AC39" s="220">
        <v>822.72384615384635</v>
      </c>
      <c r="AD39" s="196"/>
      <c r="AE39" s="222" t="e">
        <f t="shared" si="4"/>
        <v>#REF!</v>
      </c>
      <c r="AF39" s="222" t="e">
        <f>INDEX(#REF!,MATCH(Turtas!E39,#REF!,0))</f>
        <v>#REF!</v>
      </c>
      <c r="AG39" s="223" t="e">
        <f t="shared" si="5"/>
        <v>#REF!</v>
      </c>
      <c r="AH39" s="223" t="s">
        <v>680</v>
      </c>
      <c r="AI39" s="196"/>
      <c r="AJ39" s="224" t="e">
        <f>#REF!</f>
        <v>#REF!</v>
      </c>
      <c r="AK39" s="224">
        <f t="shared" si="6"/>
        <v>21390.82</v>
      </c>
      <c r="AL39" s="225" t="e">
        <f t="shared" si="7"/>
        <v>#REF!</v>
      </c>
      <c r="AM39" s="225"/>
      <c r="AN39" s="226"/>
      <c r="AO39" s="226"/>
      <c r="AP39" s="224" t="e">
        <f t="shared" si="8"/>
        <v>#REF!</v>
      </c>
      <c r="AQ39" s="224" t="e">
        <f t="shared" si="9"/>
        <v>#REF!</v>
      </c>
      <c r="AR39" s="224" t="e">
        <f t="shared" si="10"/>
        <v>#REF!</v>
      </c>
      <c r="AS39" s="224" t="e">
        <f t="shared" si="11"/>
        <v>#REF!</v>
      </c>
      <c r="AT39" s="224" t="b">
        <f t="shared" si="12"/>
        <v>0</v>
      </c>
      <c r="AU39" s="224" t="e">
        <f t="shared" si="13"/>
        <v>#REF!</v>
      </c>
      <c r="AV39" s="224" t="e">
        <f t="shared" si="14"/>
        <v>#REF!</v>
      </c>
      <c r="AX39" s="227" t="b">
        <v>0</v>
      </c>
    </row>
    <row r="40" spans="2:50" x14ac:dyDescent="0.2">
      <c r="B40" s="215">
        <v>30</v>
      </c>
      <c r="C40" s="216" t="e">
        <f>+#REF!</f>
        <v>#REF!</v>
      </c>
      <c r="D40" s="217" t="e">
        <f>+#REF!</f>
        <v>#REF!</v>
      </c>
      <c r="E40" s="217" t="e">
        <f>+#REF!</f>
        <v>#REF!</v>
      </c>
      <c r="F40" s="217">
        <v>714</v>
      </c>
      <c r="G40" s="217" t="s">
        <v>66</v>
      </c>
      <c r="H40" s="217" t="str">
        <f t="shared" si="3"/>
        <v>TS</v>
      </c>
      <c r="I40" s="218" t="e">
        <f>+#REF!</f>
        <v>#REF!</v>
      </c>
      <c r="J40" s="218" t="e">
        <f>IF(ISBLANK(#REF!),"",#REF!)</f>
        <v>#REF!</v>
      </c>
      <c r="K40" s="218" t="e">
        <f>IF(ISBLANK(#REF!),"",#REF!)</f>
        <v>#REF!</v>
      </c>
      <c r="L40" s="219" t="e">
        <f>IF(ISBLANK(#REF!),"",#REF!)</f>
        <v>#REF!</v>
      </c>
      <c r="M40" s="218" t="e">
        <f>IF(ISBLANK(#REF!),"",#REF!)</f>
        <v>#REF!</v>
      </c>
      <c r="N40" s="218" t="e">
        <f>IF(ISBLANK(#REF!),"",#REF!)</f>
        <v>#REF!</v>
      </c>
      <c r="O40" s="218" t="e">
        <f>IF(ISBLANK(#REF!),"",#REF!)</f>
        <v>#REF!</v>
      </c>
      <c r="P40" s="220">
        <v>112.22</v>
      </c>
      <c r="Q40" s="220">
        <v>112.22</v>
      </c>
      <c r="R40" s="220">
        <v>0</v>
      </c>
      <c r="S40" s="220">
        <v>0</v>
      </c>
      <c r="T40" s="220">
        <v>0</v>
      </c>
      <c r="U40" s="220">
        <v>0</v>
      </c>
      <c r="V40" s="220">
        <v>0</v>
      </c>
      <c r="W40" s="220">
        <v>0</v>
      </c>
      <c r="X40" s="220">
        <v>0</v>
      </c>
      <c r="Y40" s="220">
        <v>0</v>
      </c>
      <c r="Z40" s="220">
        <v>0</v>
      </c>
      <c r="AA40" s="220">
        <v>0</v>
      </c>
      <c r="AB40" s="220">
        <v>0</v>
      </c>
      <c r="AC40" s="220">
        <v>3.4006060606060609</v>
      </c>
      <c r="AD40" s="196"/>
      <c r="AE40" s="222" t="e">
        <f t="shared" si="4"/>
        <v>#REF!</v>
      </c>
      <c r="AF40" s="222" t="e">
        <f>INDEX(#REF!,MATCH(Turtas!E40,#REF!,0))</f>
        <v>#REF!</v>
      </c>
      <c r="AG40" s="223" t="e">
        <f t="shared" si="5"/>
        <v>#REF!</v>
      </c>
      <c r="AH40" s="223" t="s">
        <v>680</v>
      </c>
      <c r="AI40" s="196"/>
      <c r="AJ40" s="224" t="e">
        <f>#REF!</f>
        <v>#REF!</v>
      </c>
      <c r="AK40" s="224">
        <f t="shared" si="6"/>
        <v>112.22</v>
      </c>
      <c r="AL40" s="225" t="e">
        <f t="shared" si="7"/>
        <v>#REF!</v>
      </c>
      <c r="AM40" s="225"/>
      <c r="AN40" s="226"/>
      <c r="AO40" s="226"/>
      <c r="AP40" s="224" t="e">
        <f t="shared" si="8"/>
        <v>#REF!</v>
      </c>
      <c r="AQ40" s="224" t="e">
        <f t="shared" si="9"/>
        <v>#REF!</v>
      </c>
      <c r="AR40" s="224" t="e">
        <f t="shared" si="10"/>
        <v>#REF!</v>
      </c>
      <c r="AS40" s="224" t="e">
        <f t="shared" si="11"/>
        <v>#REF!</v>
      </c>
      <c r="AT40" s="224" t="b">
        <f t="shared" si="12"/>
        <v>0</v>
      </c>
      <c r="AU40" s="224" t="e">
        <f t="shared" si="13"/>
        <v>#REF!</v>
      </c>
      <c r="AV40" s="224" t="e">
        <f t="shared" si="14"/>
        <v>#REF!</v>
      </c>
      <c r="AX40" s="227" t="b">
        <v>0</v>
      </c>
    </row>
    <row r="41" spans="2:50" x14ac:dyDescent="0.2">
      <c r="B41" s="215">
        <v>31</v>
      </c>
      <c r="C41" s="216" t="e">
        <f>+#REF!</f>
        <v>#REF!</v>
      </c>
      <c r="D41" s="217" t="e">
        <f>+#REF!</f>
        <v>#REF!</v>
      </c>
      <c r="E41" s="217" t="e">
        <f>+#REF!</f>
        <v>#REF!</v>
      </c>
      <c r="F41" s="217">
        <v>714</v>
      </c>
      <c r="G41" s="217" t="s">
        <v>66</v>
      </c>
      <c r="H41" s="217" t="str">
        <f t="shared" si="3"/>
        <v>TS</v>
      </c>
      <c r="I41" s="218" t="e">
        <f>+#REF!</f>
        <v>#REF!</v>
      </c>
      <c r="J41" s="218" t="e">
        <f>IF(ISBLANK(#REF!),"",#REF!)</f>
        <v>#REF!</v>
      </c>
      <c r="K41" s="218" t="e">
        <f>IF(ISBLANK(#REF!),"",#REF!)</f>
        <v>#REF!</v>
      </c>
      <c r="L41" s="219" t="e">
        <f>IF(ISBLANK(#REF!),"",#REF!)</f>
        <v>#REF!</v>
      </c>
      <c r="M41" s="218" t="e">
        <f>IF(ISBLANK(#REF!),"",#REF!)</f>
        <v>#REF!</v>
      </c>
      <c r="N41" s="218" t="e">
        <f>IF(ISBLANK(#REF!),"",#REF!)</f>
        <v>#REF!</v>
      </c>
      <c r="O41" s="218" t="e">
        <f>IF(ISBLANK(#REF!),"",#REF!)</f>
        <v>#REF!</v>
      </c>
      <c r="P41" s="220">
        <v>66.19</v>
      </c>
      <c r="Q41" s="220">
        <v>66.19</v>
      </c>
      <c r="R41" s="220">
        <v>0</v>
      </c>
      <c r="S41" s="220">
        <v>0</v>
      </c>
      <c r="T41" s="220">
        <v>0</v>
      </c>
      <c r="U41" s="220">
        <v>0</v>
      </c>
      <c r="V41" s="220">
        <v>0</v>
      </c>
      <c r="W41" s="220">
        <v>0</v>
      </c>
      <c r="X41" s="220">
        <v>0</v>
      </c>
      <c r="Y41" s="220">
        <v>0</v>
      </c>
      <c r="Z41" s="220">
        <v>0</v>
      </c>
      <c r="AA41" s="220">
        <v>0</v>
      </c>
      <c r="AB41" s="220">
        <v>0</v>
      </c>
      <c r="AC41" s="220">
        <v>2.0057575757575754</v>
      </c>
      <c r="AD41" s="196"/>
      <c r="AE41" s="222" t="e">
        <f t="shared" si="4"/>
        <v>#REF!</v>
      </c>
      <c r="AF41" s="222" t="e">
        <f>INDEX(#REF!,MATCH(Turtas!E41,#REF!,0))</f>
        <v>#REF!</v>
      </c>
      <c r="AG41" s="223" t="e">
        <f t="shared" si="5"/>
        <v>#REF!</v>
      </c>
      <c r="AH41" s="223" t="s">
        <v>680</v>
      </c>
      <c r="AI41" s="196"/>
      <c r="AJ41" s="224" t="e">
        <f>#REF!</f>
        <v>#REF!</v>
      </c>
      <c r="AK41" s="224">
        <f t="shared" si="6"/>
        <v>66.19</v>
      </c>
      <c r="AL41" s="225" t="e">
        <f t="shared" si="7"/>
        <v>#REF!</v>
      </c>
      <c r="AM41" s="225"/>
      <c r="AN41" s="226"/>
      <c r="AO41" s="226"/>
      <c r="AP41" s="224" t="e">
        <f t="shared" si="8"/>
        <v>#REF!</v>
      </c>
      <c r="AQ41" s="224" t="e">
        <f t="shared" si="9"/>
        <v>#REF!</v>
      </c>
      <c r="AR41" s="224" t="e">
        <f t="shared" si="10"/>
        <v>#REF!</v>
      </c>
      <c r="AS41" s="224" t="e">
        <f t="shared" si="11"/>
        <v>#REF!</v>
      </c>
      <c r="AT41" s="224" t="b">
        <f t="shared" si="12"/>
        <v>0</v>
      </c>
      <c r="AU41" s="224" t="e">
        <f t="shared" si="13"/>
        <v>#REF!</v>
      </c>
      <c r="AV41" s="224" t="e">
        <f t="shared" si="14"/>
        <v>#REF!</v>
      </c>
      <c r="AX41" s="227" t="b">
        <v>0</v>
      </c>
    </row>
    <row r="42" spans="2:50" x14ac:dyDescent="0.2">
      <c r="B42" s="215">
        <v>32</v>
      </c>
      <c r="C42" s="216" t="e">
        <f>+#REF!</f>
        <v>#REF!</v>
      </c>
      <c r="D42" s="217" t="e">
        <f>+#REF!</f>
        <v>#REF!</v>
      </c>
      <c r="E42" s="217" t="e">
        <f>+#REF!</f>
        <v>#REF!</v>
      </c>
      <c r="F42" s="217">
        <v>714</v>
      </c>
      <c r="G42" s="217" t="s">
        <v>66</v>
      </c>
      <c r="H42" s="217" t="str">
        <f t="shared" si="3"/>
        <v>TS</v>
      </c>
      <c r="I42" s="218" t="e">
        <f>+#REF!</f>
        <v>#REF!</v>
      </c>
      <c r="J42" s="218" t="e">
        <f>IF(ISBLANK(#REF!),"",#REF!)</f>
        <v>#REF!</v>
      </c>
      <c r="K42" s="218" t="e">
        <f>IF(ISBLANK(#REF!),"",#REF!)</f>
        <v>#REF!</v>
      </c>
      <c r="L42" s="219" t="e">
        <f>IF(ISBLANK(#REF!),"",#REF!)</f>
        <v>#REF!</v>
      </c>
      <c r="M42" s="218" t="e">
        <f>IF(ISBLANK(#REF!),"",#REF!)</f>
        <v>#REF!</v>
      </c>
      <c r="N42" s="218" t="e">
        <f>IF(ISBLANK(#REF!),"",#REF!)</f>
        <v>#REF!</v>
      </c>
      <c r="O42" s="218" t="e">
        <f>IF(ISBLANK(#REF!),"",#REF!)</f>
        <v>#REF!</v>
      </c>
      <c r="P42" s="220">
        <v>231.29</v>
      </c>
      <c r="Q42" s="220">
        <v>231.29</v>
      </c>
      <c r="R42" s="220">
        <v>0</v>
      </c>
      <c r="S42" s="220">
        <v>0</v>
      </c>
      <c r="T42" s="220">
        <v>0</v>
      </c>
      <c r="U42" s="220">
        <v>0</v>
      </c>
      <c r="V42" s="220">
        <v>0</v>
      </c>
      <c r="W42" s="220">
        <v>0</v>
      </c>
      <c r="X42" s="220">
        <v>0</v>
      </c>
      <c r="Y42" s="220">
        <v>0</v>
      </c>
      <c r="Z42" s="220">
        <v>0</v>
      </c>
      <c r="AA42" s="220">
        <v>0</v>
      </c>
      <c r="AB42" s="220">
        <v>0</v>
      </c>
      <c r="AC42" s="220">
        <v>7.0087878787878788</v>
      </c>
      <c r="AD42" s="196"/>
      <c r="AE42" s="222" t="e">
        <f t="shared" si="4"/>
        <v>#REF!</v>
      </c>
      <c r="AF42" s="222" t="e">
        <f>INDEX(#REF!,MATCH(Turtas!E42,#REF!,0))</f>
        <v>#REF!</v>
      </c>
      <c r="AG42" s="223" t="e">
        <f t="shared" si="5"/>
        <v>#REF!</v>
      </c>
      <c r="AH42" s="223" t="s">
        <v>680</v>
      </c>
      <c r="AI42" s="196"/>
      <c r="AJ42" s="224" t="e">
        <f>#REF!</f>
        <v>#REF!</v>
      </c>
      <c r="AK42" s="224">
        <f t="shared" si="6"/>
        <v>231.29</v>
      </c>
      <c r="AL42" s="225" t="e">
        <f t="shared" si="7"/>
        <v>#REF!</v>
      </c>
      <c r="AM42" s="225"/>
      <c r="AN42" s="226"/>
      <c r="AO42" s="226"/>
      <c r="AP42" s="224" t="e">
        <f t="shared" si="8"/>
        <v>#REF!</v>
      </c>
      <c r="AQ42" s="224" t="e">
        <f t="shared" si="9"/>
        <v>#REF!</v>
      </c>
      <c r="AR42" s="224" t="e">
        <f t="shared" si="10"/>
        <v>#REF!</v>
      </c>
      <c r="AS42" s="224" t="e">
        <f t="shared" si="11"/>
        <v>#REF!</v>
      </c>
      <c r="AT42" s="224" t="b">
        <f t="shared" si="12"/>
        <v>0</v>
      </c>
      <c r="AU42" s="224" t="e">
        <f t="shared" si="13"/>
        <v>#REF!</v>
      </c>
      <c r="AV42" s="224" t="e">
        <f t="shared" si="14"/>
        <v>#REF!</v>
      </c>
      <c r="AX42" s="227" t="b">
        <v>0</v>
      </c>
    </row>
    <row r="43" spans="2:50" x14ac:dyDescent="0.2">
      <c r="B43" s="215">
        <v>33</v>
      </c>
      <c r="C43" s="216" t="e">
        <f>+#REF!</f>
        <v>#REF!</v>
      </c>
      <c r="D43" s="217" t="e">
        <f>+#REF!</f>
        <v>#REF!</v>
      </c>
      <c r="E43" s="217" t="e">
        <f>+#REF!</f>
        <v>#REF!</v>
      </c>
      <c r="F43" s="217">
        <v>714</v>
      </c>
      <c r="G43" s="217" t="s">
        <v>66</v>
      </c>
      <c r="H43" s="217" t="str">
        <f t="shared" si="3"/>
        <v>TS</v>
      </c>
      <c r="I43" s="218" t="e">
        <f>+#REF!</f>
        <v>#REF!</v>
      </c>
      <c r="J43" s="218" t="e">
        <f>IF(ISBLANK(#REF!),"",#REF!)</f>
        <v>#REF!</v>
      </c>
      <c r="K43" s="218" t="e">
        <f>IF(ISBLANK(#REF!),"",#REF!)</f>
        <v>#REF!</v>
      </c>
      <c r="L43" s="219" t="e">
        <f>IF(ISBLANK(#REF!),"",#REF!)</f>
        <v>#REF!</v>
      </c>
      <c r="M43" s="218" t="e">
        <f>IF(ISBLANK(#REF!),"",#REF!)</f>
        <v>#REF!</v>
      </c>
      <c r="N43" s="218" t="e">
        <f>IF(ISBLANK(#REF!),"",#REF!)</f>
        <v>#REF!</v>
      </c>
      <c r="O43" s="218" t="e">
        <f>IF(ISBLANK(#REF!),"",#REF!)</f>
        <v>#REF!</v>
      </c>
      <c r="P43" s="220">
        <v>377.39</v>
      </c>
      <c r="Q43" s="220">
        <v>377.39</v>
      </c>
      <c r="R43" s="220">
        <v>0</v>
      </c>
      <c r="S43" s="220">
        <v>0</v>
      </c>
      <c r="T43" s="220">
        <v>0</v>
      </c>
      <c r="U43" s="220">
        <v>0</v>
      </c>
      <c r="V43" s="220">
        <v>0</v>
      </c>
      <c r="W43" s="220">
        <v>0</v>
      </c>
      <c r="X43" s="220">
        <v>0</v>
      </c>
      <c r="Y43" s="220">
        <v>0</v>
      </c>
      <c r="Z43" s="220">
        <v>0</v>
      </c>
      <c r="AA43" s="220">
        <v>0</v>
      </c>
      <c r="AB43" s="220">
        <v>0</v>
      </c>
      <c r="AC43" s="220">
        <v>18.869499999999999</v>
      </c>
      <c r="AD43" s="196"/>
      <c r="AE43" s="222" t="e">
        <f t="shared" si="4"/>
        <v>#REF!</v>
      </c>
      <c r="AF43" s="222" t="e">
        <f>INDEX(#REF!,MATCH(Turtas!E43,#REF!,0))</f>
        <v>#REF!</v>
      </c>
      <c r="AG43" s="223" t="e">
        <f t="shared" si="5"/>
        <v>#REF!</v>
      </c>
      <c r="AH43" s="223" t="s">
        <v>680</v>
      </c>
      <c r="AI43" s="196"/>
      <c r="AJ43" s="224" t="e">
        <f>#REF!</f>
        <v>#REF!</v>
      </c>
      <c r="AK43" s="224">
        <f t="shared" si="6"/>
        <v>377.39</v>
      </c>
      <c r="AL43" s="225" t="e">
        <f t="shared" si="7"/>
        <v>#REF!</v>
      </c>
      <c r="AM43" s="225"/>
      <c r="AN43" s="226"/>
      <c r="AO43" s="226"/>
      <c r="AP43" s="224" t="e">
        <f t="shared" si="8"/>
        <v>#REF!</v>
      </c>
      <c r="AQ43" s="224" t="e">
        <f t="shared" si="9"/>
        <v>#REF!</v>
      </c>
      <c r="AR43" s="224" t="e">
        <f t="shared" si="10"/>
        <v>#REF!</v>
      </c>
      <c r="AS43" s="224" t="e">
        <f t="shared" si="11"/>
        <v>#REF!</v>
      </c>
      <c r="AT43" s="224" t="b">
        <f t="shared" si="12"/>
        <v>0</v>
      </c>
      <c r="AU43" s="224" t="e">
        <f t="shared" si="13"/>
        <v>#REF!</v>
      </c>
      <c r="AV43" s="224" t="e">
        <f t="shared" si="14"/>
        <v>#REF!</v>
      </c>
      <c r="AX43" s="227" t="b">
        <v>0</v>
      </c>
    </row>
    <row r="44" spans="2:50" x14ac:dyDescent="0.2">
      <c r="B44" s="215">
        <v>34</v>
      </c>
      <c r="C44" s="216" t="e">
        <f>+#REF!</f>
        <v>#REF!</v>
      </c>
      <c r="D44" s="217" t="e">
        <f>+#REF!</f>
        <v>#REF!</v>
      </c>
      <c r="E44" s="217" t="e">
        <f>+#REF!</f>
        <v>#REF!</v>
      </c>
      <c r="F44" s="217">
        <v>714</v>
      </c>
      <c r="G44" s="217" t="s">
        <v>66</v>
      </c>
      <c r="H44" s="217" t="str">
        <f t="shared" si="3"/>
        <v>TS</v>
      </c>
      <c r="I44" s="218" t="e">
        <f>+#REF!</f>
        <v>#REF!</v>
      </c>
      <c r="J44" s="218" t="e">
        <f>IF(ISBLANK(#REF!),"",#REF!)</f>
        <v>#REF!</v>
      </c>
      <c r="K44" s="218" t="e">
        <f>IF(ISBLANK(#REF!),"",#REF!)</f>
        <v>#REF!</v>
      </c>
      <c r="L44" s="219" t="e">
        <f>IF(ISBLANK(#REF!),"",#REF!)</f>
        <v>#REF!</v>
      </c>
      <c r="M44" s="218" t="e">
        <f>IF(ISBLANK(#REF!),"",#REF!)</f>
        <v>#REF!</v>
      </c>
      <c r="N44" s="218" t="e">
        <f>IF(ISBLANK(#REF!),"",#REF!)</f>
        <v>#REF!</v>
      </c>
      <c r="O44" s="218" t="e">
        <f>IF(ISBLANK(#REF!),"",#REF!)</f>
        <v>#REF!</v>
      </c>
      <c r="P44" s="220">
        <v>415.75</v>
      </c>
      <c r="Q44" s="220">
        <v>415.75</v>
      </c>
      <c r="R44" s="220">
        <v>0</v>
      </c>
      <c r="S44" s="220">
        <v>0</v>
      </c>
      <c r="T44" s="220">
        <v>0</v>
      </c>
      <c r="U44" s="220">
        <v>0</v>
      </c>
      <c r="V44" s="220">
        <v>0</v>
      </c>
      <c r="W44" s="220">
        <v>0</v>
      </c>
      <c r="X44" s="220">
        <v>0</v>
      </c>
      <c r="Y44" s="220">
        <v>0</v>
      </c>
      <c r="Z44" s="220">
        <v>0</v>
      </c>
      <c r="AA44" s="220">
        <v>0</v>
      </c>
      <c r="AB44" s="220">
        <v>0</v>
      </c>
      <c r="AC44" s="220">
        <v>7.5590909090909086</v>
      </c>
      <c r="AD44" s="196"/>
      <c r="AE44" s="222" t="e">
        <f t="shared" si="4"/>
        <v>#REF!</v>
      </c>
      <c r="AF44" s="222" t="e">
        <f>INDEX(#REF!,MATCH(Turtas!E44,#REF!,0))</f>
        <v>#REF!</v>
      </c>
      <c r="AG44" s="223" t="e">
        <f t="shared" si="5"/>
        <v>#REF!</v>
      </c>
      <c r="AH44" s="223" t="s">
        <v>680</v>
      </c>
      <c r="AI44" s="196"/>
      <c r="AJ44" s="224" t="e">
        <f>#REF!</f>
        <v>#REF!</v>
      </c>
      <c r="AK44" s="224">
        <f t="shared" si="6"/>
        <v>415.75</v>
      </c>
      <c r="AL44" s="225" t="e">
        <f t="shared" si="7"/>
        <v>#REF!</v>
      </c>
      <c r="AM44" s="225"/>
      <c r="AN44" s="226"/>
      <c r="AO44" s="226"/>
      <c r="AP44" s="224" t="e">
        <f t="shared" si="8"/>
        <v>#REF!</v>
      </c>
      <c r="AQ44" s="224" t="e">
        <f t="shared" si="9"/>
        <v>#REF!</v>
      </c>
      <c r="AR44" s="224" t="e">
        <f t="shared" si="10"/>
        <v>#REF!</v>
      </c>
      <c r="AS44" s="224" t="e">
        <f t="shared" si="11"/>
        <v>#REF!</v>
      </c>
      <c r="AT44" s="224" t="b">
        <f t="shared" si="12"/>
        <v>0</v>
      </c>
      <c r="AU44" s="224" t="e">
        <f t="shared" si="13"/>
        <v>#REF!</v>
      </c>
      <c r="AV44" s="224" t="e">
        <f t="shared" si="14"/>
        <v>#REF!</v>
      </c>
      <c r="AX44" s="227" t="b">
        <v>0</v>
      </c>
    </row>
    <row r="45" spans="2:50" x14ac:dyDescent="0.2">
      <c r="B45" s="215">
        <v>35</v>
      </c>
      <c r="C45" s="216" t="e">
        <f>+#REF!</f>
        <v>#REF!</v>
      </c>
      <c r="D45" s="217" t="e">
        <f>+#REF!</f>
        <v>#REF!</v>
      </c>
      <c r="E45" s="217" t="e">
        <f>+#REF!</f>
        <v>#REF!</v>
      </c>
      <c r="F45" s="217">
        <v>714</v>
      </c>
      <c r="G45" s="217" t="s">
        <v>66</v>
      </c>
      <c r="H45" s="217" t="str">
        <f t="shared" si="3"/>
        <v>TS</v>
      </c>
      <c r="I45" s="218" t="e">
        <f>+#REF!</f>
        <v>#REF!</v>
      </c>
      <c r="J45" s="218" t="e">
        <f>IF(ISBLANK(#REF!),"",#REF!)</f>
        <v>#REF!</v>
      </c>
      <c r="K45" s="218" t="e">
        <f>IF(ISBLANK(#REF!),"",#REF!)</f>
        <v>#REF!</v>
      </c>
      <c r="L45" s="219" t="e">
        <f>IF(ISBLANK(#REF!),"",#REF!)</f>
        <v>#REF!</v>
      </c>
      <c r="M45" s="218" t="e">
        <f>IF(ISBLANK(#REF!),"",#REF!)</f>
        <v>#REF!</v>
      </c>
      <c r="N45" s="218" t="e">
        <f>IF(ISBLANK(#REF!),"",#REF!)</f>
        <v>#REF!</v>
      </c>
      <c r="O45" s="218" t="e">
        <f>IF(ISBLANK(#REF!),"",#REF!)</f>
        <v>#REF!</v>
      </c>
      <c r="P45" s="220">
        <v>2532.41</v>
      </c>
      <c r="Q45" s="220">
        <v>2532.41</v>
      </c>
      <c r="R45" s="220">
        <v>0</v>
      </c>
      <c r="S45" s="220">
        <v>0</v>
      </c>
      <c r="T45" s="220">
        <v>0</v>
      </c>
      <c r="U45" s="220">
        <v>0</v>
      </c>
      <c r="V45" s="220">
        <v>0</v>
      </c>
      <c r="W45" s="220">
        <v>0</v>
      </c>
      <c r="X45" s="220">
        <v>0</v>
      </c>
      <c r="Y45" s="220">
        <v>0</v>
      </c>
      <c r="Z45" s="220">
        <v>0</v>
      </c>
      <c r="AA45" s="220">
        <v>0</v>
      </c>
      <c r="AB45" s="220">
        <v>0</v>
      </c>
      <c r="AC45" s="220">
        <v>76.739696969696951</v>
      </c>
      <c r="AD45" s="196"/>
      <c r="AE45" s="222" t="e">
        <f t="shared" si="4"/>
        <v>#REF!</v>
      </c>
      <c r="AF45" s="222" t="e">
        <f>INDEX(#REF!,MATCH(Turtas!E45,#REF!,0))</f>
        <v>#REF!</v>
      </c>
      <c r="AG45" s="223" t="e">
        <f t="shared" si="5"/>
        <v>#REF!</v>
      </c>
      <c r="AH45" s="223" t="s">
        <v>680</v>
      </c>
      <c r="AI45" s="196"/>
      <c r="AJ45" s="224" t="e">
        <f>#REF!</f>
        <v>#REF!</v>
      </c>
      <c r="AK45" s="224">
        <f t="shared" si="6"/>
        <v>2532.41</v>
      </c>
      <c r="AL45" s="225" t="e">
        <f t="shared" si="7"/>
        <v>#REF!</v>
      </c>
      <c r="AM45" s="225"/>
      <c r="AN45" s="226"/>
      <c r="AO45" s="226"/>
      <c r="AP45" s="224" t="e">
        <f t="shared" si="8"/>
        <v>#REF!</v>
      </c>
      <c r="AQ45" s="224" t="e">
        <f t="shared" si="9"/>
        <v>#REF!</v>
      </c>
      <c r="AR45" s="224" t="e">
        <f t="shared" si="10"/>
        <v>#REF!</v>
      </c>
      <c r="AS45" s="224" t="e">
        <f t="shared" si="11"/>
        <v>#REF!</v>
      </c>
      <c r="AT45" s="224" t="b">
        <f t="shared" si="12"/>
        <v>0</v>
      </c>
      <c r="AU45" s="224" t="e">
        <f t="shared" si="13"/>
        <v>#REF!</v>
      </c>
      <c r="AV45" s="224" t="e">
        <f t="shared" si="14"/>
        <v>#REF!</v>
      </c>
      <c r="AX45" s="227" t="b">
        <v>0</v>
      </c>
    </row>
    <row r="46" spans="2:50" x14ac:dyDescent="0.2">
      <c r="B46" s="215">
        <v>36</v>
      </c>
      <c r="C46" s="216" t="e">
        <f>+#REF!</f>
        <v>#REF!</v>
      </c>
      <c r="D46" s="217" t="e">
        <f>+#REF!</f>
        <v>#REF!</v>
      </c>
      <c r="E46" s="217" t="e">
        <f>+#REF!</f>
        <v>#REF!</v>
      </c>
      <c r="F46" s="217">
        <v>714</v>
      </c>
      <c r="G46" s="217" t="s">
        <v>66</v>
      </c>
      <c r="H46" s="217" t="str">
        <f t="shared" si="3"/>
        <v>TS</v>
      </c>
      <c r="I46" s="218" t="e">
        <f>+#REF!</f>
        <v>#REF!</v>
      </c>
      <c r="J46" s="218" t="e">
        <f>IF(ISBLANK(#REF!),"",#REF!)</f>
        <v>#REF!</v>
      </c>
      <c r="K46" s="218" t="e">
        <f>IF(ISBLANK(#REF!),"",#REF!)</f>
        <v>#REF!</v>
      </c>
      <c r="L46" s="219" t="e">
        <f>IF(ISBLANK(#REF!),"",#REF!)</f>
        <v>#REF!</v>
      </c>
      <c r="M46" s="218" t="e">
        <f>IF(ISBLANK(#REF!),"",#REF!)</f>
        <v>#REF!</v>
      </c>
      <c r="N46" s="218" t="e">
        <f>IF(ISBLANK(#REF!),"",#REF!)</f>
        <v>#REF!</v>
      </c>
      <c r="O46" s="218" t="e">
        <f>IF(ISBLANK(#REF!),"",#REF!)</f>
        <v>#REF!</v>
      </c>
      <c r="P46" s="220">
        <v>66270.64</v>
      </c>
      <c r="Q46" s="220">
        <v>66270.64</v>
      </c>
      <c r="R46" s="220">
        <v>0</v>
      </c>
      <c r="S46" s="220">
        <v>0</v>
      </c>
      <c r="T46" s="220">
        <v>0</v>
      </c>
      <c r="U46" s="220">
        <v>0</v>
      </c>
      <c r="V46" s="220">
        <v>0</v>
      </c>
      <c r="W46" s="220">
        <v>0</v>
      </c>
      <c r="X46" s="220">
        <v>0</v>
      </c>
      <c r="Y46" s="220">
        <v>0</v>
      </c>
      <c r="Z46" s="220">
        <v>0</v>
      </c>
      <c r="AA46" s="220">
        <v>0</v>
      </c>
      <c r="AB46" s="220">
        <v>0</v>
      </c>
      <c r="AC46" s="220">
        <v>2008.2012121212122</v>
      </c>
      <c r="AD46" s="196"/>
      <c r="AE46" s="222" t="e">
        <f t="shared" si="4"/>
        <v>#REF!</v>
      </c>
      <c r="AF46" s="222" t="e">
        <f>INDEX(#REF!,MATCH(Turtas!E46,#REF!,0))</f>
        <v>#REF!</v>
      </c>
      <c r="AG46" s="223" t="e">
        <f t="shared" si="5"/>
        <v>#REF!</v>
      </c>
      <c r="AH46" s="223" t="s">
        <v>680</v>
      </c>
      <c r="AI46" s="196"/>
      <c r="AJ46" s="224" t="e">
        <f>#REF!</f>
        <v>#REF!</v>
      </c>
      <c r="AK46" s="224">
        <f t="shared" si="6"/>
        <v>66270.64</v>
      </c>
      <c r="AL46" s="225" t="e">
        <f t="shared" si="7"/>
        <v>#REF!</v>
      </c>
      <c r="AM46" s="225"/>
      <c r="AN46" s="226"/>
      <c r="AO46" s="226"/>
      <c r="AP46" s="224" t="e">
        <f t="shared" si="8"/>
        <v>#REF!</v>
      </c>
      <c r="AQ46" s="224" t="e">
        <f t="shared" si="9"/>
        <v>#REF!</v>
      </c>
      <c r="AR46" s="224" t="e">
        <f t="shared" si="10"/>
        <v>#REF!</v>
      </c>
      <c r="AS46" s="224" t="e">
        <f t="shared" si="11"/>
        <v>#REF!</v>
      </c>
      <c r="AT46" s="224" t="b">
        <f t="shared" si="12"/>
        <v>0</v>
      </c>
      <c r="AU46" s="224" t="e">
        <f t="shared" si="13"/>
        <v>#REF!</v>
      </c>
      <c r="AV46" s="224" t="e">
        <f t="shared" si="14"/>
        <v>#REF!</v>
      </c>
      <c r="AX46" s="227" t="b">
        <v>0</v>
      </c>
    </row>
    <row r="47" spans="2:50" x14ac:dyDescent="0.2">
      <c r="B47" s="215">
        <v>37</v>
      </c>
      <c r="C47" s="216" t="e">
        <f>+#REF!</f>
        <v>#REF!</v>
      </c>
      <c r="D47" s="217" t="e">
        <f>+#REF!</f>
        <v>#REF!</v>
      </c>
      <c r="E47" s="217" t="e">
        <f>+#REF!</f>
        <v>#REF!</v>
      </c>
      <c r="F47" s="217">
        <v>714</v>
      </c>
      <c r="G47" s="217" t="s">
        <v>66</v>
      </c>
      <c r="H47" s="217" t="str">
        <f t="shared" si="3"/>
        <v>TS</v>
      </c>
      <c r="I47" s="218" t="e">
        <f>+#REF!</f>
        <v>#REF!</v>
      </c>
      <c r="J47" s="218" t="e">
        <f>IF(ISBLANK(#REF!),"",#REF!)</f>
        <v>#REF!</v>
      </c>
      <c r="K47" s="218" t="e">
        <f>IF(ISBLANK(#REF!),"",#REF!)</f>
        <v>#REF!</v>
      </c>
      <c r="L47" s="219" t="e">
        <f>IF(ISBLANK(#REF!),"",#REF!)</f>
        <v>#REF!</v>
      </c>
      <c r="M47" s="218" t="e">
        <f>IF(ISBLANK(#REF!),"",#REF!)</f>
        <v>#REF!</v>
      </c>
      <c r="N47" s="218" t="e">
        <f>IF(ISBLANK(#REF!),"",#REF!)</f>
        <v>#REF!</v>
      </c>
      <c r="O47" s="218" t="e">
        <f>IF(ISBLANK(#REF!),"",#REF!)</f>
        <v>#REF!</v>
      </c>
      <c r="P47" s="220">
        <v>46515.12</v>
      </c>
      <c r="Q47" s="220">
        <v>46515.12</v>
      </c>
      <c r="R47" s="220">
        <v>0</v>
      </c>
      <c r="S47" s="220">
        <v>0</v>
      </c>
      <c r="T47" s="220">
        <v>0</v>
      </c>
      <c r="U47" s="220">
        <v>0</v>
      </c>
      <c r="V47" s="220">
        <v>0</v>
      </c>
      <c r="W47" s="220">
        <v>0</v>
      </c>
      <c r="X47" s="220">
        <v>0</v>
      </c>
      <c r="Y47" s="220">
        <v>0</v>
      </c>
      <c r="Z47" s="220">
        <v>0</v>
      </c>
      <c r="AA47" s="220">
        <v>0</v>
      </c>
      <c r="AB47" s="220">
        <v>0</v>
      </c>
      <c r="AC47" s="220">
        <v>845.72945454545459</v>
      </c>
      <c r="AD47" s="196"/>
      <c r="AE47" s="222" t="e">
        <f t="shared" si="4"/>
        <v>#REF!</v>
      </c>
      <c r="AF47" s="222" t="e">
        <f>INDEX(#REF!,MATCH(Turtas!E47,#REF!,0))</f>
        <v>#REF!</v>
      </c>
      <c r="AG47" s="223" t="e">
        <f t="shared" si="5"/>
        <v>#REF!</v>
      </c>
      <c r="AH47" s="223" t="s">
        <v>680</v>
      </c>
      <c r="AI47" s="196"/>
      <c r="AJ47" s="224" t="e">
        <f>#REF!</f>
        <v>#REF!</v>
      </c>
      <c r="AK47" s="224">
        <f t="shared" si="6"/>
        <v>46515.12</v>
      </c>
      <c r="AL47" s="225" t="e">
        <f t="shared" si="7"/>
        <v>#REF!</v>
      </c>
      <c r="AM47" s="225"/>
      <c r="AN47" s="226"/>
      <c r="AO47" s="226"/>
      <c r="AP47" s="224" t="e">
        <f t="shared" si="8"/>
        <v>#REF!</v>
      </c>
      <c r="AQ47" s="224" t="e">
        <f t="shared" si="9"/>
        <v>#REF!</v>
      </c>
      <c r="AR47" s="224" t="e">
        <f t="shared" si="10"/>
        <v>#REF!</v>
      </c>
      <c r="AS47" s="224" t="e">
        <f t="shared" si="11"/>
        <v>#REF!</v>
      </c>
      <c r="AT47" s="224" t="b">
        <f t="shared" si="12"/>
        <v>0</v>
      </c>
      <c r="AU47" s="224" t="e">
        <f t="shared" si="13"/>
        <v>#REF!</v>
      </c>
      <c r="AV47" s="224" t="e">
        <f t="shared" si="14"/>
        <v>#REF!</v>
      </c>
      <c r="AX47" s="227" t="b">
        <v>0</v>
      </c>
    </row>
    <row r="48" spans="2:50" x14ac:dyDescent="0.2">
      <c r="B48" s="215">
        <v>38</v>
      </c>
      <c r="C48" s="216" t="e">
        <f>+#REF!</f>
        <v>#REF!</v>
      </c>
      <c r="D48" s="217" t="e">
        <f>+#REF!</f>
        <v>#REF!</v>
      </c>
      <c r="E48" s="217" t="e">
        <f>+#REF!</f>
        <v>#REF!</v>
      </c>
      <c r="F48" s="217">
        <v>704</v>
      </c>
      <c r="G48" s="217" t="s">
        <v>85</v>
      </c>
      <c r="H48" s="217" t="str">
        <f t="shared" si="3"/>
        <v>BS</v>
      </c>
      <c r="I48" s="218" t="e">
        <f>+#REF!</f>
        <v>#REF!</v>
      </c>
      <c r="J48" s="218" t="e">
        <f>IF(ISBLANK(#REF!),"",#REF!)</f>
        <v>#REF!</v>
      </c>
      <c r="K48" s="218" t="e">
        <f>IF(ISBLANK(#REF!),"",#REF!)</f>
        <v>#REF!</v>
      </c>
      <c r="L48" s="219" t="e">
        <f>IF(ISBLANK(#REF!),"",#REF!)</f>
        <v>#REF!</v>
      </c>
      <c r="M48" s="218" t="e">
        <f>IF(ISBLANK(#REF!),"",#REF!)</f>
        <v>#REF!</v>
      </c>
      <c r="N48" s="218" t="e">
        <f>IF(ISBLANK(#REF!),"",#REF!)</f>
        <v>#REF!</v>
      </c>
      <c r="O48" s="218" t="e">
        <f>IF(ISBLANK(#REF!),"",#REF!)</f>
        <v>#REF!</v>
      </c>
      <c r="P48" s="220">
        <v>1112.1400000000001</v>
      </c>
      <c r="Q48" s="220">
        <v>0</v>
      </c>
      <c r="R48" s="220">
        <v>0</v>
      </c>
      <c r="S48" s="220">
        <v>0</v>
      </c>
      <c r="T48" s="220">
        <v>0</v>
      </c>
      <c r="U48" s="220">
        <v>0</v>
      </c>
      <c r="V48" s="220">
        <v>1112.1400000000001</v>
      </c>
      <c r="W48" s="220">
        <v>0</v>
      </c>
      <c r="X48" s="220">
        <v>0</v>
      </c>
      <c r="Y48" s="220">
        <v>1112.1400000000001</v>
      </c>
      <c r="Z48" s="220">
        <v>1112.1400000000001</v>
      </c>
      <c r="AA48" s="220">
        <v>0</v>
      </c>
      <c r="AB48" s="220">
        <v>0</v>
      </c>
      <c r="AC48" s="220">
        <v>0</v>
      </c>
      <c r="AD48" s="196"/>
      <c r="AE48" s="222" t="e">
        <f t="shared" si="4"/>
        <v>#REF!</v>
      </c>
      <c r="AF48" s="222" t="e">
        <f>INDEX(#REF!,MATCH(Turtas!E48,#REF!,0))</f>
        <v>#REF!</v>
      </c>
      <c r="AG48" s="223" t="e">
        <f t="shared" si="5"/>
        <v>#REF!</v>
      </c>
      <c r="AH48" s="223" t="s">
        <v>681</v>
      </c>
      <c r="AI48" s="196"/>
      <c r="AJ48" s="224" t="e">
        <f>#REF!</f>
        <v>#REF!</v>
      </c>
      <c r="AK48" s="224">
        <f t="shared" si="6"/>
        <v>1112.1400000000001</v>
      </c>
      <c r="AL48" s="225" t="e">
        <f t="shared" si="7"/>
        <v>#REF!</v>
      </c>
      <c r="AM48" s="225"/>
      <c r="AN48" s="226"/>
      <c r="AO48" s="226"/>
      <c r="AP48" s="224" t="e">
        <f t="shared" si="8"/>
        <v>#REF!</v>
      </c>
      <c r="AQ48" s="224" t="e">
        <f t="shared" si="9"/>
        <v>#REF!</v>
      </c>
      <c r="AR48" s="224" t="e">
        <f t="shared" si="10"/>
        <v>#REF!</v>
      </c>
      <c r="AS48" s="224" t="e">
        <f t="shared" si="11"/>
        <v>#REF!</v>
      </c>
      <c r="AT48" s="224" t="b">
        <f t="shared" si="12"/>
        <v>0</v>
      </c>
      <c r="AU48" s="224" t="e">
        <f t="shared" si="13"/>
        <v>#REF!</v>
      </c>
      <c r="AV48" s="224" t="e">
        <f t="shared" si="14"/>
        <v>#REF!</v>
      </c>
      <c r="AX48" s="227" t="b">
        <v>0</v>
      </c>
    </row>
    <row r="49" spans="2:50" x14ac:dyDescent="0.2">
      <c r="B49" s="215">
        <v>39</v>
      </c>
      <c r="C49" s="216" t="e">
        <f>+#REF!</f>
        <v>#REF!</v>
      </c>
      <c r="D49" s="217" t="e">
        <f>+#REF!</f>
        <v>#REF!</v>
      </c>
      <c r="E49" s="217" t="e">
        <f>+#REF!</f>
        <v>#REF!</v>
      </c>
      <c r="F49" s="217">
        <v>704</v>
      </c>
      <c r="G49" s="217" t="s">
        <v>85</v>
      </c>
      <c r="H49" s="217" t="str">
        <f t="shared" si="3"/>
        <v>BS</v>
      </c>
      <c r="I49" s="218" t="e">
        <f>+#REF!</f>
        <v>#REF!</v>
      </c>
      <c r="J49" s="218" t="e">
        <f>IF(ISBLANK(#REF!),"",#REF!)</f>
        <v>#REF!</v>
      </c>
      <c r="K49" s="218" t="e">
        <f>IF(ISBLANK(#REF!),"",#REF!)</f>
        <v>#REF!</v>
      </c>
      <c r="L49" s="219" t="e">
        <f>IF(ISBLANK(#REF!),"",#REF!)</f>
        <v>#REF!</v>
      </c>
      <c r="M49" s="218" t="e">
        <f>IF(ISBLANK(#REF!),"",#REF!)</f>
        <v>#REF!</v>
      </c>
      <c r="N49" s="218" t="e">
        <f>IF(ISBLANK(#REF!),"",#REF!)</f>
        <v>#REF!</v>
      </c>
      <c r="O49" s="218" t="e">
        <f>IF(ISBLANK(#REF!),"",#REF!)</f>
        <v>#REF!</v>
      </c>
      <c r="P49" s="220">
        <v>0</v>
      </c>
      <c r="Q49" s="220">
        <v>0</v>
      </c>
      <c r="R49" s="220">
        <v>0</v>
      </c>
      <c r="S49" s="220">
        <v>0</v>
      </c>
      <c r="T49" s="220">
        <v>0</v>
      </c>
      <c r="U49" s="220">
        <v>0</v>
      </c>
      <c r="V49" s="220">
        <v>0</v>
      </c>
      <c r="W49" s="220">
        <v>0</v>
      </c>
      <c r="X49" s="220">
        <v>0</v>
      </c>
      <c r="Y49" s="220">
        <v>0</v>
      </c>
      <c r="Z49" s="220">
        <v>0</v>
      </c>
      <c r="AA49" s="220">
        <v>0</v>
      </c>
      <c r="AB49" s="220">
        <v>0</v>
      </c>
      <c r="AC49" s="220">
        <v>0</v>
      </c>
      <c r="AD49" s="196"/>
      <c r="AE49" s="222" t="e">
        <f t="shared" si="4"/>
        <v>#REF!</v>
      </c>
      <c r="AF49" s="222" t="e">
        <f>INDEX(#REF!,MATCH(Turtas!E49,#REF!,0))</f>
        <v>#REF!</v>
      </c>
      <c r="AG49" s="223" t="e">
        <f t="shared" si="5"/>
        <v>#REF!</v>
      </c>
      <c r="AH49" s="223" t="s">
        <v>681</v>
      </c>
      <c r="AI49" s="196"/>
      <c r="AJ49" s="224" t="e">
        <f>#REF!</f>
        <v>#REF!</v>
      </c>
      <c r="AK49" s="224">
        <f t="shared" si="6"/>
        <v>0</v>
      </c>
      <c r="AL49" s="225" t="e">
        <f t="shared" si="7"/>
        <v>#REF!</v>
      </c>
      <c r="AM49" s="225">
        <v>44651</v>
      </c>
      <c r="AN49" s="226"/>
      <c r="AO49" s="226" t="b">
        <v>1</v>
      </c>
      <c r="AP49" s="224" t="e">
        <f t="shared" si="8"/>
        <v>#REF!</v>
      </c>
      <c r="AQ49" s="224" t="e">
        <f t="shared" si="9"/>
        <v>#REF!</v>
      </c>
      <c r="AR49" s="224" t="e">
        <f t="shared" si="10"/>
        <v>#REF!</v>
      </c>
      <c r="AS49" s="224" t="e">
        <f t="shared" si="11"/>
        <v>#REF!</v>
      </c>
      <c r="AT49" s="224" t="b">
        <f t="shared" si="12"/>
        <v>0</v>
      </c>
      <c r="AU49" s="224" t="e">
        <f t="shared" si="13"/>
        <v>#REF!</v>
      </c>
      <c r="AV49" s="224" t="e">
        <f t="shared" si="14"/>
        <v>#REF!</v>
      </c>
      <c r="AX49" s="227" t="b">
        <v>0</v>
      </c>
    </row>
    <row r="50" spans="2:50" x14ac:dyDescent="0.2">
      <c r="B50" s="215">
        <v>40</v>
      </c>
      <c r="C50" s="216" t="e">
        <f>+#REF!</f>
        <v>#REF!</v>
      </c>
      <c r="D50" s="217" t="e">
        <f>+#REF!</f>
        <v>#REF!</v>
      </c>
      <c r="E50" s="217" t="e">
        <f>+#REF!</f>
        <v>#REF!</v>
      </c>
      <c r="F50" s="217">
        <v>704</v>
      </c>
      <c r="G50" s="217" t="s">
        <v>68</v>
      </c>
      <c r="H50" s="217" t="str">
        <f t="shared" si="3"/>
        <v>TS</v>
      </c>
      <c r="I50" s="218" t="e">
        <f>+#REF!</f>
        <v>#REF!</v>
      </c>
      <c r="J50" s="218" t="e">
        <f>IF(ISBLANK(#REF!),"",#REF!)</f>
        <v>#REF!</v>
      </c>
      <c r="K50" s="218" t="e">
        <f>IF(ISBLANK(#REF!),"",#REF!)</f>
        <v>#REF!</v>
      </c>
      <c r="L50" s="219" t="e">
        <f>IF(ISBLANK(#REF!),"",#REF!)</f>
        <v>#REF!</v>
      </c>
      <c r="M50" s="218" t="e">
        <f>IF(ISBLANK(#REF!),"",#REF!)</f>
        <v>#REF!</v>
      </c>
      <c r="N50" s="218" t="e">
        <f>IF(ISBLANK(#REF!),"",#REF!)</f>
        <v>#REF!</v>
      </c>
      <c r="O50" s="218" t="e">
        <f>IF(ISBLANK(#REF!),"",#REF!)</f>
        <v>#REF!</v>
      </c>
      <c r="P50" s="220">
        <v>247.93</v>
      </c>
      <c r="Q50" s="220">
        <v>0</v>
      </c>
      <c r="R50" s="220">
        <v>0</v>
      </c>
      <c r="S50" s="220">
        <v>0</v>
      </c>
      <c r="T50" s="220">
        <v>0</v>
      </c>
      <c r="U50" s="220">
        <v>0</v>
      </c>
      <c r="V50" s="220">
        <v>247.93</v>
      </c>
      <c r="W50" s="220">
        <v>0</v>
      </c>
      <c r="X50" s="220">
        <v>0</v>
      </c>
      <c r="Y50" s="220">
        <v>247.93</v>
      </c>
      <c r="Z50" s="220">
        <v>247.93</v>
      </c>
      <c r="AA50" s="220">
        <v>0</v>
      </c>
      <c r="AB50" s="220">
        <v>0</v>
      </c>
      <c r="AC50" s="220">
        <v>0</v>
      </c>
      <c r="AD50" s="196"/>
      <c r="AE50" s="222" t="e">
        <f t="shared" si="4"/>
        <v>#REF!</v>
      </c>
      <c r="AF50" s="222" t="e">
        <f>INDEX(#REF!,MATCH(Turtas!E50,#REF!,0))</f>
        <v>#REF!</v>
      </c>
      <c r="AG50" s="223" t="e">
        <f t="shared" si="5"/>
        <v>#REF!</v>
      </c>
      <c r="AH50" s="223" t="s">
        <v>681</v>
      </c>
      <c r="AI50" s="196"/>
      <c r="AJ50" s="224" t="e">
        <f>#REF!</f>
        <v>#REF!</v>
      </c>
      <c r="AK50" s="224">
        <f t="shared" si="6"/>
        <v>247.93</v>
      </c>
      <c r="AL50" s="225" t="e">
        <f t="shared" si="7"/>
        <v>#REF!</v>
      </c>
      <c r="AM50" s="225"/>
      <c r="AN50" s="226"/>
      <c r="AO50" s="226"/>
      <c r="AP50" s="224" t="e">
        <f t="shared" si="8"/>
        <v>#REF!</v>
      </c>
      <c r="AQ50" s="224" t="e">
        <f t="shared" si="9"/>
        <v>#REF!</v>
      </c>
      <c r="AR50" s="224" t="e">
        <f t="shared" si="10"/>
        <v>#REF!</v>
      </c>
      <c r="AS50" s="224" t="e">
        <f t="shared" si="11"/>
        <v>#REF!</v>
      </c>
      <c r="AT50" s="224" t="b">
        <f t="shared" si="12"/>
        <v>0</v>
      </c>
      <c r="AU50" s="224" t="e">
        <f t="shared" si="13"/>
        <v>#REF!</v>
      </c>
      <c r="AV50" s="224" t="e">
        <f t="shared" si="14"/>
        <v>#REF!</v>
      </c>
      <c r="AX50" s="227" t="b">
        <v>0</v>
      </c>
    </row>
    <row r="51" spans="2:50" x14ac:dyDescent="0.2">
      <c r="B51" s="215">
        <v>41</v>
      </c>
      <c r="C51" s="216" t="e">
        <f>+#REF!</f>
        <v>#REF!</v>
      </c>
      <c r="D51" s="217" t="e">
        <f>+#REF!</f>
        <v>#REF!</v>
      </c>
      <c r="E51" s="217" t="e">
        <f>+#REF!</f>
        <v>#REF!</v>
      </c>
      <c r="F51" s="217">
        <v>704</v>
      </c>
      <c r="G51" s="217" t="s">
        <v>85</v>
      </c>
      <c r="H51" s="217" t="str">
        <f t="shared" si="3"/>
        <v>BS</v>
      </c>
      <c r="I51" s="218" t="e">
        <f>+#REF!</f>
        <v>#REF!</v>
      </c>
      <c r="J51" s="218" t="e">
        <f>IF(ISBLANK(#REF!),"",#REF!)</f>
        <v>#REF!</v>
      </c>
      <c r="K51" s="218" t="e">
        <f>IF(ISBLANK(#REF!),"",#REF!)</f>
        <v>#REF!</v>
      </c>
      <c r="L51" s="219" t="e">
        <f>IF(ISBLANK(#REF!),"",#REF!)</f>
        <v>#REF!</v>
      </c>
      <c r="M51" s="218" t="e">
        <f>IF(ISBLANK(#REF!),"",#REF!)</f>
        <v>#REF!</v>
      </c>
      <c r="N51" s="218" t="e">
        <f>IF(ISBLANK(#REF!),"",#REF!)</f>
        <v>#REF!</v>
      </c>
      <c r="O51" s="218" t="e">
        <f>IF(ISBLANK(#REF!),"",#REF!)</f>
        <v>#REF!</v>
      </c>
      <c r="P51" s="220">
        <v>0</v>
      </c>
      <c r="Q51" s="220">
        <v>0</v>
      </c>
      <c r="R51" s="220">
        <v>0</v>
      </c>
      <c r="S51" s="220">
        <v>0</v>
      </c>
      <c r="T51" s="220">
        <v>0</v>
      </c>
      <c r="U51" s="220">
        <v>0</v>
      </c>
      <c r="V51" s="220">
        <v>0</v>
      </c>
      <c r="W51" s="220">
        <v>185.12</v>
      </c>
      <c r="X51" s="220">
        <v>0</v>
      </c>
      <c r="Y51" s="220">
        <v>-185.12</v>
      </c>
      <c r="Z51" s="220">
        <v>0</v>
      </c>
      <c r="AA51" s="220">
        <v>-185.12</v>
      </c>
      <c r="AB51" s="220">
        <v>0</v>
      </c>
      <c r="AC51" s="220">
        <v>0</v>
      </c>
      <c r="AD51" s="196"/>
      <c r="AE51" s="222" t="e">
        <f t="shared" si="4"/>
        <v>#REF!</v>
      </c>
      <c r="AF51" s="222" t="e">
        <f>INDEX(#REF!,MATCH(Turtas!E51,#REF!,0))</f>
        <v>#REF!</v>
      </c>
      <c r="AG51" s="223" t="e">
        <f t="shared" si="5"/>
        <v>#REF!</v>
      </c>
      <c r="AH51" s="223" t="s">
        <v>681</v>
      </c>
      <c r="AI51" s="196"/>
      <c r="AJ51" s="224" t="e">
        <f>#REF!</f>
        <v>#REF!</v>
      </c>
      <c r="AK51" s="224">
        <f t="shared" si="6"/>
        <v>0</v>
      </c>
      <c r="AL51" s="225" t="e">
        <f t="shared" si="7"/>
        <v>#REF!</v>
      </c>
      <c r="AM51" s="225">
        <v>44651</v>
      </c>
      <c r="AN51" s="226"/>
      <c r="AO51" s="226" t="b">
        <v>1</v>
      </c>
      <c r="AP51" s="224" t="e">
        <f t="shared" si="8"/>
        <v>#REF!</v>
      </c>
      <c r="AQ51" s="224" t="e">
        <f t="shared" si="9"/>
        <v>#REF!</v>
      </c>
      <c r="AR51" s="224" t="e">
        <f t="shared" si="10"/>
        <v>#REF!</v>
      </c>
      <c r="AS51" s="224" t="e">
        <f t="shared" si="11"/>
        <v>#REF!</v>
      </c>
      <c r="AT51" s="224" t="b">
        <f t="shared" si="12"/>
        <v>0</v>
      </c>
      <c r="AU51" s="224" t="e">
        <f t="shared" si="13"/>
        <v>#REF!</v>
      </c>
      <c r="AV51" s="224" t="e">
        <f t="shared" si="14"/>
        <v>#REF!</v>
      </c>
      <c r="AX51" s="227" t="b">
        <v>0</v>
      </c>
    </row>
    <row r="52" spans="2:50" x14ac:dyDescent="0.2">
      <c r="B52" s="215">
        <v>42</v>
      </c>
      <c r="C52" s="216" t="e">
        <f>+#REF!</f>
        <v>#REF!</v>
      </c>
      <c r="D52" s="217" t="e">
        <f>+#REF!</f>
        <v>#REF!</v>
      </c>
      <c r="E52" s="217" t="e">
        <f>+#REF!</f>
        <v>#REF!</v>
      </c>
      <c r="F52" s="217" t="s">
        <v>80</v>
      </c>
      <c r="G52" s="217" t="s">
        <v>79</v>
      </c>
      <c r="H52" s="217" t="str">
        <f t="shared" si="3"/>
        <v>TS</v>
      </c>
      <c r="I52" s="218" t="e">
        <f>+#REF!</f>
        <v>#REF!</v>
      </c>
      <c r="J52" s="218" t="e">
        <f>IF(ISBLANK(#REF!),"",#REF!)</f>
        <v>#REF!</v>
      </c>
      <c r="K52" s="218" t="e">
        <f>IF(ISBLANK(#REF!),"",#REF!)</f>
        <v>#REF!</v>
      </c>
      <c r="L52" s="219" t="e">
        <f>IF(ISBLANK(#REF!),"",#REF!)</f>
        <v>#REF!</v>
      </c>
      <c r="M52" s="218" t="e">
        <f>IF(ISBLANK(#REF!),"",#REF!)</f>
        <v>#REF!</v>
      </c>
      <c r="N52" s="218" t="e">
        <f>IF(ISBLANK(#REF!),"",#REF!)</f>
        <v>#REF!</v>
      </c>
      <c r="O52" s="218" t="e">
        <f>IF(ISBLANK(#REF!),"",#REF!)</f>
        <v>#REF!</v>
      </c>
      <c r="P52" s="220">
        <v>888</v>
      </c>
      <c r="Q52" s="220">
        <v>0</v>
      </c>
      <c r="R52" s="220">
        <v>0</v>
      </c>
      <c r="S52" s="220">
        <v>0</v>
      </c>
      <c r="T52" s="220">
        <v>0</v>
      </c>
      <c r="U52" s="220">
        <v>0</v>
      </c>
      <c r="V52" s="220">
        <v>888</v>
      </c>
      <c r="W52" s="220">
        <v>0</v>
      </c>
      <c r="X52" s="220">
        <v>0</v>
      </c>
      <c r="Y52" s="220">
        <v>888</v>
      </c>
      <c r="Z52" s="220">
        <v>0</v>
      </c>
      <c r="AA52" s="220">
        <v>888</v>
      </c>
      <c r="AB52" s="220">
        <v>0</v>
      </c>
      <c r="AC52" s="220">
        <v>0</v>
      </c>
      <c r="AD52" s="196"/>
      <c r="AE52" s="222" t="e">
        <f t="shared" si="4"/>
        <v>#REF!</v>
      </c>
      <c r="AF52" s="222" t="e">
        <f>INDEX(#REF!,MATCH(Turtas!E52,#REF!,0))</f>
        <v>#REF!</v>
      </c>
      <c r="AG52" s="223" t="e">
        <f t="shared" si="5"/>
        <v>#REF!</v>
      </c>
      <c r="AH52" s="223" t="s">
        <v>680</v>
      </c>
      <c r="AI52" s="196"/>
      <c r="AJ52" s="224" t="e">
        <f>#REF!</f>
        <v>#REF!</v>
      </c>
      <c r="AK52" s="224">
        <f t="shared" si="6"/>
        <v>888</v>
      </c>
      <c r="AL52" s="225" t="e">
        <f t="shared" si="7"/>
        <v>#REF!</v>
      </c>
      <c r="AM52" s="225"/>
      <c r="AN52" s="226"/>
      <c r="AO52" s="226"/>
      <c r="AP52" s="224" t="e">
        <f t="shared" si="8"/>
        <v>#REF!</v>
      </c>
      <c r="AQ52" s="224" t="e">
        <f t="shared" si="9"/>
        <v>#REF!</v>
      </c>
      <c r="AR52" s="224" t="e">
        <f t="shared" si="10"/>
        <v>#REF!</v>
      </c>
      <c r="AS52" s="224" t="e">
        <f t="shared" si="11"/>
        <v>#REF!</v>
      </c>
      <c r="AT52" s="224" t="b">
        <f t="shared" si="12"/>
        <v>0</v>
      </c>
      <c r="AU52" s="224" t="e">
        <f t="shared" si="13"/>
        <v>#REF!</v>
      </c>
      <c r="AV52" s="224" t="e">
        <f t="shared" si="14"/>
        <v>#REF!</v>
      </c>
      <c r="AX52" s="227" t="b">
        <v>0</v>
      </c>
    </row>
    <row r="53" spans="2:50" x14ac:dyDescent="0.2">
      <c r="B53" s="215">
        <v>43</v>
      </c>
      <c r="C53" s="216" t="e">
        <f>+#REF!</f>
        <v>#REF!</v>
      </c>
      <c r="D53" s="217" t="e">
        <f>+#REF!</f>
        <v>#REF!</v>
      </c>
      <c r="E53" s="217" t="e">
        <f>+#REF!</f>
        <v>#REF!</v>
      </c>
      <c r="F53" s="217">
        <v>708</v>
      </c>
      <c r="G53" s="217" t="s">
        <v>66</v>
      </c>
      <c r="H53" s="217" t="str">
        <f t="shared" si="3"/>
        <v>TS</v>
      </c>
      <c r="I53" s="218" t="e">
        <f>+#REF!</f>
        <v>#REF!</v>
      </c>
      <c r="J53" s="218" t="e">
        <f>IF(ISBLANK(#REF!),"",#REF!)</f>
        <v>#REF!</v>
      </c>
      <c r="K53" s="218" t="e">
        <f>IF(ISBLANK(#REF!),"",#REF!)</f>
        <v>#REF!</v>
      </c>
      <c r="L53" s="219" t="e">
        <f>IF(ISBLANK(#REF!),"",#REF!)</f>
        <v>#REF!</v>
      </c>
      <c r="M53" s="218" t="e">
        <f>IF(ISBLANK(#REF!),"",#REF!)</f>
        <v>#REF!</v>
      </c>
      <c r="N53" s="218" t="e">
        <f>IF(ISBLANK(#REF!),"",#REF!)</f>
        <v>#REF!</v>
      </c>
      <c r="O53" s="218" t="e">
        <f>IF(ISBLANK(#REF!),"",#REF!)</f>
        <v>#REF!</v>
      </c>
      <c r="P53" s="220">
        <v>150498.66</v>
      </c>
      <c r="Q53" s="220">
        <v>150498.66</v>
      </c>
      <c r="R53" s="220">
        <v>0</v>
      </c>
      <c r="S53" s="220">
        <v>0</v>
      </c>
      <c r="T53" s="220">
        <v>0</v>
      </c>
      <c r="U53" s="220">
        <v>0</v>
      </c>
      <c r="V53" s="220">
        <v>0</v>
      </c>
      <c r="W53" s="220">
        <v>0</v>
      </c>
      <c r="X53" s="220">
        <v>0</v>
      </c>
      <c r="Y53" s="220">
        <v>0</v>
      </c>
      <c r="Z53" s="220">
        <v>0</v>
      </c>
      <c r="AA53" s="220">
        <v>0</v>
      </c>
      <c r="AB53" s="220">
        <v>0</v>
      </c>
      <c r="AC53" s="220">
        <v>4560.5654545454545</v>
      </c>
      <c r="AD53" s="196"/>
      <c r="AE53" s="222" t="e">
        <f t="shared" si="4"/>
        <v>#REF!</v>
      </c>
      <c r="AF53" s="222" t="e">
        <f>INDEX(#REF!,MATCH(Turtas!E53,#REF!,0))</f>
        <v>#REF!</v>
      </c>
      <c r="AG53" s="223" t="e">
        <f t="shared" si="5"/>
        <v>#REF!</v>
      </c>
      <c r="AH53" s="223" t="s">
        <v>680</v>
      </c>
      <c r="AI53" s="196"/>
      <c r="AJ53" s="224" t="e">
        <f>#REF!</f>
        <v>#REF!</v>
      </c>
      <c r="AK53" s="224">
        <f t="shared" si="6"/>
        <v>150498.66</v>
      </c>
      <c r="AL53" s="225" t="e">
        <f t="shared" si="7"/>
        <v>#REF!</v>
      </c>
      <c r="AM53" s="225"/>
      <c r="AN53" s="226"/>
      <c r="AO53" s="226"/>
      <c r="AP53" s="224" t="e">
        <f t="shared" si="8"/>
        <v>#REF!</v>
      </c>
      <c r="AQ53" s="224" t="e">
        <f t="shared" si="9"/>
        <v>#REF!</v>
      </c>
      <c r="AR53" s="224" t="e">
        <f t="shared" si="10"/>
        <v>#REF!</v>
      </c>
      <c r="AS53" s="224" t="e">
        <f t="shared" si="11"/>
        <v>#REF!</v>
      </c>
      <c r="AT53" s="224" t="b">
        <f t="shared" si="12"/>
        <v>0</v>
      </c>
      <c r="AU53" s="224" t="e">
        <f t="shared" si="13"/>
        <v>#REF!</v>
      </c>
      <c r="AV53" s="224" t="e">
        <f t="shared" si="14"/>
        <v>#REF!</v>
      </c>
      <c r="AX53" s="227" t="b">
        <v>0</v>
      </c>
    </row>
    <row r="54" spans="2:50" x14ac:dyDescent="0.2">
      <c r="B54" s="215">
        <v>44</v>
      </c>
      <c r="C54" s="216" t="e">
        <f>+#REF!</f>
        <v>#REF!</v>
      </c>
      <c r="D54" s="217" t="e">
        <f>+#REF!</f>
        <v>#REF!</v>
      </c>
      <c r="E54" s="217" t="e">
        <f>+#REF!</f>
        <v>#REF!</v>
      </c>
      <c r="F54" s="217">
        <v>708</v>
      </c>
      <c r="G54" s="217" t="s">
        <v>66</v>
      </c>
      <c r="H54" s="217" t="str">
        <f t="shared" si="3"/>
        <v>TS</v>
      </c>
      <c r="I54" s="218" t="e">
        <f>+#REF!</f>
        <v>#REF!</v>
      </c>
      <c r="J54" s="218" t="e">
        <f>IF(ISBLANK(#REF!),"",#REF!)</f>
        <v>#REF!</v>
      </c>
      <c r="K54" s="218" t="e">
        <f>IF(ISBLANK(#REF!),"",#REF!)</f>
        <v>#REF!</v>
      </c>
      <c r="L54" s="219" t="e">
        <f>IF(ISBLANK(#REF!),"",#REF!)</f>
        <v>#REF!</v>
      </c>
      <c r="M54" s="218" t="e">
        <f>IF(ISBLANK(#REF!),"",#REF!)</f>
        <v>#REF!</v>
      </c>
      <c r="N54" s="218" t="e">
        <f>IF(ISBLANK(#REF!),"",#REF!)</f>
        <v>#REF!</v>
      </c>
      <c r="O54" s="218" t="e">
        <f>IF(ISBLANK(#REF!),"",#REF!)</f>
        <v>#REF!</v>
      </c>
      <c r="P54" s="220">
        <v>45142.94</v>
      </c>
      <c r="Q54" s="220">
        <v>45142.94</v>
      </c>
      <c r="R54" s="220">
        <v>0</v>
      </c>
      <c r="S54" s="220">
        <v>0</v>
      </c>
      <c r="T54" s="220">
        <v>0</v>
      </c>
      <c r="U54" s="220">
        <v>0</v>
      </c>
      <c r="V54" s="220">
        <v>0</v>
      </c>
      <c r="W54" s="220">
        <v>0</v>
      </c>
      <c r="X54" s="220">
        <v>0</v>
      </c>
      <c r="Y54" s="220">
        <v>0</v>
      </c>
      <c r="Z54" s="220">
        <v>0</v>
      </c>
      <c r="AA54" s="220">
        <v>0</v>
      </c>
      <c r="AB54" s="220">
        <v>0</v>
      </c>
      <c r="AC54" s="220">
        <v>1367.9678787878788</v>
      </c>
      <c r="AD54" s="196"/>
      <c r="AE54" s="222" t="e">
        <f t="shared" si="4"/>
        <v>#REF!</v>
      </c>
      <c r="AF54" s="222" t="e">
        <f>INDEX(#REF!,MATCH(Turtas!E54,#REF!,0))</f>
        <v>#REF!</v>
      </c>
      <c r="AG54" s="223" t="e">
        <f t="shared" si="5"/>
        <v>#REF!</v>
      </c>
      <c r="AH54" s="223" t="s">
        <v>680</v>
      </c>
      <c r="AI54" s="196"/>
      <c r="AJ54" s="224" t="e">
        <f>#REF!</f>
        <v>#REF!</v>
      </c>
      <c r="AK54" s="224">
        <f t="shared" si="6"/>
        <v>45142.94</v>
      </c>
      <c r="AL54" s="225" t="e">
        <f t="shared" si="7"/>
        <v>#REF!</v>
      </c>
      <c r="AM54" s="225"/>
      <c r="AN54" s="226"/>
      <c r="AO54" s="226"/>
      <c r="AP54" s="224" t="e">
        <f t="shared" si="8"/>
        <v>#REF!</v>
      </c>
      <c r="AQ54" s="224" t="e">
        <f t="shared" si="9"/>
        <v>#REF!</v>
      </c>
      <c r="AR54" s="224" t="e">
        <f t="shared" si="10"/>
        <v>#REF!</v>
      </c>
      <c r="AS54" s="224" t="e">
        <f t="shared" si="11"/>
        <v>#REF!</v>
      </c>
      <c r="AT54" s="224" t="b">
        <f t="shared" si="12"/>
        <v>0</v>
      </c>
      <c r="AU54" s="224" t="e">
        <f t="shared" si="13"/>
        <v>#REF!</v>
      </c>
      <c r="AV54" s="224" t="e">
        <f t="shared" si="14"/>
        <v>#REF!</v>
      </c>
      <c r="AX54" s="227" t="b">
        <v>0</v>
      </c>
    </row>
    <row r="55" spans="2:50" x14ac:dyDescent="0.2">
      <c r="B55" s="215">
        <v>45</v>
      </c>
      <c r="C55" s="216" t="e">
        <f>+#REF!</f>
        <v>#REF!</v>
      </c>
      <c r="D55" s="217" t="e">
        <f>+#REF!</f>
        <v>#REF!</v>
      </c>
      <c r="E55" s="217" t="e">
        <f>+#REF!</f>
        <v>#REF!</v>
      </c>
      <c r="F55" s="217">
        <v>708</v>
      </c>
      <c r="G55" s="217" t="s">
        <v>66</v>
      </c>
      <c r="H55" s="217" t="str">
        <f t="shared" si="3"/>
        <v>TS</v>
      </c>
      <c r="I55" s="218" t="e">
        <f>+#REF!</f>
        <v>#REF!</v>
      </c>
      <c r="J55" s="218" t="e">
        <f>IF(ISBLANK(#REF!),"",#REF!)</f>
        <v>#REF!</v>
      </c>
      <c r="K55" s="218" t="e">
        <f>IF(ISBLANK(#REF!),"",#REF!)</f>
        <v>#REF!</v>
      </c>
      <c r="L55" s="219" t="e">
        <f>IF(ISBLANK(#REF!),"",#REF!)</f>
        <v>#REF!</v>
      </c>
      <c r="M55" s="218" t="e">
        <f>IF(ISBLANK(#REF!),"",#REF!)</f>
        <v>#REF!</v>
      </c>
      <c r="N55" s="218" t="e">
        <f>IF(ISBLANK(#REF!),"",#REF!)</f>
        <v>#REF!</v>
      </c>
      <c r="O55" s="218" t="e">
        <f>IF(ISBLANK(#REF!),"",#REF!)</f>
        <v>#REF!</v>
      </c>
      <c r="P55" s="220">
        <v>307405.90000000002</v>
      </c>
      <c r="Q55" s="220">
        <v>307405.90000000002</v>
      </c>
      <c r="R55" s="220">
        <v>0</v>
      </c>
      <c r="S55" s="220">
        <v>0</v>
      </c>
      <c r="T55" s="220">
        <v>0</v>
      </c>
      <c r="U55" s="220">
        <v>0</v>
      </c>
      <c r="V55" s="220">
        <v>0</v>
      </c>
      <c r="W55" s="220">
        <v>0</v>
      </c>
      <c r="X55" s="220">
        <v>0</v>
      </c>
      <c r="Y55" s="220">
        <v>0</v>
      </c>
      <c r="Z55" s="220">
        <v>0</v>
      </c>
      <c r="AA55" s="220">
        <v>0</v>
      </c>
      <c r="AB55" s="220">
        <v>0</v>
      </c>
      <c r="AC55" s="220">
        <v>6831.2422222222212</v>
      </c>
      <c r="AD55" s="196"/>
      <c r="AE55" s="222" t="e">
        <f t="shared" si="4"/>
        <v>#REF!</v>
      </c>
      <c r="AF55" s="222" t="e">
        <f>INDEX(#REF!,MATCH(Turtas!E55,#REF!,0))</f>
        <v>#REF!</v>
      </c>
      <c r="AG55" s="223" t="e">
        <f t="shared" si="5"/>
        <v>#REF!</v>
      </c>
      <c r="AH55" s="223" t="s">
        <v>680</v>
      </c>
      <c r="AI55" s="196"/>
      <c r="AJ55" s="224" t="e">
        <f>#REF!</f>
        <v>#REF!</v>
      </c>
      <c r="AK55" s="224">
        <f t="shared" si="6"/>
        <v>307405.90000000002</v>
      </c>
      <c r="AL55" s="225" t="e">
        <f t="shared" si="7"/>
        <v>#REF!</v>
      </c>
      <c r="AM55" s="225"/>
      <c r="AN55" s="226"/>
      <c r="AO55" s="226"/>
      <c r="AP55" s="224" t="e">
        <f t="shared" si="8"/>
        <v>#REF!</v>
      </c>
      <c r="AQ55" s="224" t="e">
        <f t="shared" si="9"/>
        <v>#REF!</v>
      </c>
      <c r="AR55" s="224" t="e">
        <f t="shared" si="10"/>
        <v>#REF!</v>
      </c>
      <c r="AS55" s="224" t="e">
        <f t="shared" si="11"/>
        <v>#REF!</v>
      </c>
      <c r="AT55" s="224" t="b">
        <f t="shared" si="12"/>
        <v>0</v>
      </c>
      <c r="AU55" s="224" t="e">
        <f t="shared" si="13"/>
        <v>#REF!</v>
      </c>
      <c r="AV55" s="224" t="e">
        <f t="shared" si="14"/>
        <v>#REF!</v>
      </c>
      <c r="AX55" s="227" t="b">
        <v>0</v>
      </c>
    </row>
    <row r="56" spans="2:50" x14ac:dyDescent="0.2">
      <c r="B56" s="215">
        <v>46</v>
      </c>
      <c r="C56" s="216" t="e">
        <f>+#REF!</f>
        <v>#REF!</v>
      </c>
      <c r="D56" s="217" t="e">
        <f>+#REF!</f>
        <v>#REF!</v>
      </c>
      <c r="E56" s="217" t="e">
        <f>+#REF!</f>
        <v>#REF!</v>
      </c>
      <c r="F56" s="217">
        <v>708</v>
      </c>
      <c r="G56" s="217" t="s">
        <v>66</v>
      </c>
      <c r="H56" s="217" t="str">
        <f t="shared" si="3"/>
        <v>TS</v>
      </c>
      <c r="I56" s="218" t="e">
        <f>+#REF!</f>
        <v>#REF!</v>
      </c>
      <c r="J56" s="218" t="e">
        <f>IF(ISBLANK(#REF!),"",#REF!)</f>
        <v>#REF!</v>
      </c>
      <c r="K56" s="218" t="e">
        <f>IF(ISBLANK(#REF!),"",#REF!)</f>
        <v>#REF!</v>
      </c>
      <c r="L56" s="219" t="e">
        <f>IF(ISBLANK(#REF!),"",#REF!)</f>
        <v>#REF!</v>
      </c>
      <c r="M56" s="218" t="e">
        <f>IF(ISBLANK(#REF!),"",#REF!)</f>
        <v>#REF!</v>
      </c>
      <c r="N56" s="218" t="e">
        <f>IF(ISBLANK(#REF!),"",#REF!)</f>
        <v>#REF!</v>
      </c>
      <c r="O56" s="218" t="e">
        <f>IF(ISBLANK(#REF!),"",#REF!)</f>
        <v>#REF!</v>
      </c>
      <c r="P56" s="220">
        <v>19593.95</v>
      </c>
      <c r="Q56" s="220">
        <v>19593.95</v>
      </c>
      <c r="R56" s="220">
        <v>0</v>
      </c>
      <c r="S56" s="220">
        <v>0</v>
      </c>
      <c r="T56" s="220">
        <v>0</v>
      </c>
      <c r="U56" s="220">
        <v>0</v>
      </c>
      <c r="V56" s="220">
        <v>0</v>
      </c>
      <c r="W56" s="220">
        <v>0</v>
      </c>
      <c r="X56" s="220">
        <v>0</v>
      </c>
      <c r="Y56" s="220">
        <v>0</v>
      </c>
      <c r="Z56" s="220">
        <v>0</v>
      </c>
      <c r="AA56" s="220">
        <v>0</v>
      </c>
      <c r="AB56" s="220">
        <v>0</v>
      </c>
      <c r="AC56" s="220">
        <v>753.61346153846148</v>
      </c>
      <c r="AD56" s="196"/>
      <c r="AE56" s="222" t="e">
        <f t="shared" si="4"/>
        <v>#REF!</v>
      </c>
      <c r="AF56" s="222" t="e">
        <f>INDEX(#REF!,MATCH(Turtas!E56,#REF!,0))</f>
        <v>#REF!</v>
      </c>
      <c r="AG56" s="223" t="e">
        <f t="shared" si="5"/>
        <v>#REF!</v>
      </c>
      <c r="AH56" s="223" t="s">
        <v>680</v>
      </c>
      <c r="AI56" s="196"/>
      <c r="AJ56" s="224" t="e">
        <f>#REF!</f>
        <v>#REF!</v>
      </c>
      <c r="AK56" s="224">
        <f t="shared" si="6"/>
        <v>19593.95</v>
      </c>
      <c r="AL56" s="225" t="e">
        <f t="shared" si="7"/>
        <v>#REF!</v>
      </c>
      <c r="AM56" s="225"/>
      <c r="AN56" s="226"/>
      <c r="AO56" s="226"/>
      <c r="AP56" s="224" t="e">
        <f t="shared" si="8"/>
        <v>#REF!</v>
      </c>
      <c r="AQ56" s="224" t="e">
        <f t="shared" si="9"/>
        <v>#REF!</v>
      </c>
      <c r="AR56" s="224" t="e">
        <f t="shared" si="10"/>
        <v>#REF!</v>
      </c>
      <c r="AS56" s="224" t="e">
        <f t="shared" si="11"/>
        <v>#REF!</v>
      </c>
      <c r="AT56" s="224" t="b">
        <f t="shared" si="12"/>
        <v>0</v>
      </c>
      <c r="AU56" s="224" t="e">
        <f t="shared" si="13"/>
        <v>#REF!</v>
      </c>
      <c r="AV56" s="224" t="e">
        <f t="shared" si="14"/>
        <v>#REF!</v>
      </c>
      <c r="AX56" s="227" t="b">
        <v>0</v>
      </c>
    </row>
    <row r="57" spans="2:50" x14ac:dyDescent="0.2">
      <c r="B57" s="215">
        <v>47</v>
      </c>
      <c r="C57" s="216" t="e">
        <f>+#REF!</f>
        <v>#REF!</v>
      </c>
      <c r="D57" s="217" t="e">
        <f>+#REF!</f>
        <v>#REF!</v>
      </c>
      <c r="E57" s="217" t="e">
        <f>+#REF!</f>
        <v>#REF!</v>
      </c>
      <c r="F57" s="217">
        <v>708</v>
      </c>
      <c r="G57" s="217" t="s">
        <v>66</v>
      </c>
      <c r="H57" s="217" t="str">
        <f t="shared" si="3"/>
        <v>TS</v>
      </c>
      <c r="I57" s="218" t="e">
        <f>+#REF!</f>
        <v>#REF!</v>
      </c>
      <c r="J57" s="218" t="e">
        <f>IF(ISBLANK(#REF!),"",#REF!)</f>
        <v>#REF!</v>
      </c>
      <c r="K57" s="218" t="e">
        <f>IF(ISBLANK(#REF!),"",#REF!)</f>
        <v>#REF!</v>
      </c>
      <c r="L57" s="219" t="e">
        <f>IF(ISBLANK(#REF!),"",#REF!)</f>
        <v>#REF!</v>
      </c>
      <c r="M57" s="218" t="e">
        <f>IF(ISBLANK(#REF!),"",#REF!)</f>
        <v>#REF!</v>
      </c>
      <c r="N57" s="218" t="e">
        <f>IF(ISBLANK(#REF!),"",#REF!)</f>
        <v>#REF!</v>
      </c>
      <c r="O57" s="218" t="e">
        <f>IF(ISBLANK(#REF!),"",#REF!)</f>
        <v>#REF!</v>
      </c>
      <c r="P57" s="220">
        <v>326563.89</v>
      </c>
      <c r="Q57" s="220">
        <v>326563.89</v>
      </c>
      <c r="R57" s="220">
        <v>0</v>
      </c>
      <c r="S57" s="220">
        <v>0</v>
      </c>
      <c r="T57" s="220">
        <v>0</v>
      </c>
      <c r="U57" s="220">
        <v>0</v>
      </c>
      <c r="V57" s="220">
        <v>0</v>
      </c>
      <c r="W57" s="220">
        <v>0</v>
      </c>
      <c r="X57" s="220">
        <v>0</v>
      </c>
      <c r="Y57" s="220">
        <v>0</v>
      </c>
      <c r="Z57" s="220">
        <v>0</v>
      </c>
      <c r="AA57" s="220">
        <v>0</v>
      </c>
      <c r="AB57" s="220">
        <v>0</v>
      </c>
      <c r="AC57" s="220">
        <v>12560.149615384615</v>
      </c>
      <c r="AD57" s="196"/>
      <c r="AE57" s="222" t="e">
        <f t="shared" si="4"/>
        <v>#REF!</v>
      </c>
      <c r="AF57" s="222" t="e">
        <f>INDEX(#REF!,MATCH(Turtas!E57,#REF!,0))</f>
        <v>#REF!</v>
      </c>
      <c r="AG57" s="223" t="e">
        <f t="shared" si="5"/>
        <v>#REF!</v>
      </c>
      <c r="AH57" s="223" t="s">
        <v>680</v>
      </c>
      <c r="AI57" s="196"/>
      <c r="AJ57" s="224" t="e">
        <f>#REF!</f>
        <v>#REF!</v>
      </c>
      <c r="AK57" s="224">
        <f t="shared" si="6"/>
        <v>326563.89</v>
      </c>
      <c r="AL57" s="225" t="e">
        <f t="shared" si="7"/>
        <v>#REF!</v>
      </c>
      <c r="AM57" s="225"/>
      <c r="AN57" s="226"/>
      <c r="AO57" s="226"/>
      <c r="AP57" s="224" t="e">
        <f t="shared" si="8"/>
        <v>#REF!</v>
      </c>
      <c r="AQ57" s="224" t="e">
        <f t="shared" si="9"/>
        <v>#REF!</v>
      </c>
      <c r="AR57" s="224" t="e">
        <f t="shared" si="10"/>
        <v>#REF!</v>
      </c>
      <c r="AS57" s="224" t="e">
        <f t="shared" si="11"/>
        <v>#REF!</v>
      </c>
      <c r="AT57" s="224" t="b">
        <f t="shared" si="12"/>
        <v>0</v>
      </c>
      <c r="AU57" s="224" t="e">
        <f t="shared" si="13"/>
        <v>#REF!</v>
      </c>
      <c r="AV57" s="224" t="e">
        <f t="shared" si="14"/>
        <v>#REF!</v>
      </c>
      <c r="AX57" s="227" t="b">
        <v>0</v>
      </c>
    </row>
    <row r="58" spans="2:50" x14ac:dyDescent="0.2">
      <c r="B58" s="215">
        <v>48</v>
      </c>
      <c r="C58" s="216" t="e">
        <f>+#REF!</f>
        <v>#REF!</v>
      </c>
      <c r="D58" s="217" t="e">
        <f>+#REF!</f>
        <v>#REF!</v>
      </c>
      <c r="E58" s="217" t="e">
        <f>+#REF!</f>
        <v>#REF!</v>
      </c>
      <c r="F58" s="217">
        <v>708</v>
      </c>
      <c r="G58" s="217" t="s">
        <v>66</v>
      </c>
      <c r="H58" s="217" t="str">
        <f t="shared" si="3"/>
        <v>TS</v>
      </c>
      <c r="I58" s="218" t="e">
        <f>+#REF!</f>
        <v>#REF!</v>
      </c>
      <c r="J58" s="218" t="e">
        <f>IF(ISBLANK(#REF!),"",#REF!)</f>
        <v>#REF!</v>
      </c>
      <c r="K58" s="218" t="e">
        <f>IF(ISBLANK(#REF!),"",#REF!)</f>
        <v>#REF!</v>
      </c>
      <c r="L58" s="219" t="e">
        <f>IF(ISBLANK(#REF!),"",#REF!)</f>
        <v>#REF!</v>
      </c>
      <c r="M58" s="218" t="e">
        <f>IF(ISBLANK(#REF!),"",#REF!)</f>
        <v>#REF!</v>
      </c>
      <c r="N58" s="218" t="e">
        <f>IF(ISBLANK(#REF!),"",#REF!)</f>
        <v>#REF!</v>
      </c>
      <c r="O58" s="218" t="e">
        <f>IF(ISBLANK(#REF!),"",#REF!)</f>
        <v>#REF!</v>
      </c>
      <c r="P58" s="220">
        <v>1713.21</v>
      </c>
      <c r="Q58" s="220">
        <v>1713.21</v>
      </c>
      <c r="R58" s="220">
        <v>0</v>
      </c>
      <c r="S58" s="220">
        <v>0</v>
      </c>
      <c r="T58" s="220">
        <v>0</v>
      </c>
      <c r="U58" s="220">
        <v>0</v>
      </c>
      <c r="V58" s="220">
        <v>0</v>
      </c>
      <c r="W58" s="220">
        <v>0</v>
      </c>
      <c r="X58" s="220">
        <v>0</v>
      </c>
      <c r="Y58" s="220">
        <v>0</v>
      </c>
      <c r="Z58" s="220">
        <v>0</v>
      </c>
      <c r="AA58" s="220">
        <v>0</v>
      </c>
      <c r="AB58" s="220">
        <v>0</v>
      </c>
      <c r="AC58" s="220">
        <v>51.915454545454544</v>
      </c>
      <c r="AD58" s="196"/>
      <c r="AE58" s="222" t="e">
        <f t="shared" si="4"/>
        <v>#REF!</v>
      </c>
      <c r="AF58" s="222" t="e">
        <f>INDEX(#REF!,MATCH(Turtas!E58,#REF!,0))</f>
        <v>#REF!</v>
      </c>
      <c r="AG58" s="223" t="e">
        <f t="shared" si="5"/>
        <v>#REF!</v>
      </c>
      <c r="AH58" s="223" t="s">
        <v>680</v>
      </c>
      <c r="AI58" s="196"/>
      <c r="AJ58" s="224" t="e">
        <f>#REF!</f>
        <v>#REF!</v>
      </c>
      <c r="AK58" s="224">
        <f t="shared" si="6"/>
        <v>1713.21</v>
      </c>
      <c r="AL58" s="225" t="e">
        <f t="shared" si="7"/>
        <v>#REF!</v>
      </c>
      <c r="AM58" s="225"/>
      <c r="AN58" s="226"/>
      <c r="AO58" s="226"/>
      <c r="AP58" s="224" t="e">
        <f t="shared" si="8"/>
        <v>#REF!</v>
      </c>
      <c r="AQ58" s="224" t="e">
        <f t="shared" si="9"/>
        <v>#REF!</v>
      </c>
      <c r="AR58" s="224" t="e">
        <f t="shared" si="10"/>
        <v>#REF!</v>
      </c>
      <c r="AS58" s="224" t="e">
        <f t="shared" si="11"/>
        <v>#REF!</v>
      </c>
      <c r="AT58" s="224" t="b">
        <f t="shared" si="12"/>
        <v>0</v>
      </c>
      <c r="AU58" s="224" t="e">
        <f t="shared" si="13"/>
        <v>#REF!</v>
      </c>
      <c r="AV58" s="224" t="e">
        <f t="shared" si="14"/>
        <v>#REF!</v>
      </c>
      <c r="AX58" s="227" t="b">
        <v>0</v>
      </c>
    </row>
    <row r="59" spans="2:50" x14ac:dyDescent="0.2">
      <c r="B59" s="215">
        <v>49</v>
      </c>
      <c r="C59" s="216" t="e">
        <f>+#REF!</f>
        <v>#REF!</v>
      </c>
      <c r="D59" s="217" t="e">
        <f>+#REF!</f>
        <v>#REF!</v>
      </c>
      <c r="E59" s="217" t="e">
        <f>+#REF!</f>
        <v>#REF!</v>
      </c>
      <c r="F59" s="217">
        <v>708</v>
      </c>
      <c r="G59" s="217" t="s">
        <v>66</v>
      </c>
      <c r="H59" s="217" t="str">
        <f t="shared" si="3"/>
        <v>TS</v>
      </c>
      <c r="I59" s="218" t="e">
        <f>+#REF!</f>
        <v>#REF!</v>
      </c>
      <c r="J59" s="218" t="e">
        <f>IF(ISBLANK(#REF!),"",#REF!)</f>
        <v>#REF!</v>
      </c>
      <c r="K59" s="218" t="e">
        <f>IF(ISBLANK(#REF!),"",#REF!)</f>
        <v>#REF!</v>
      </c>
      <c r="L59" s="219" t="e">
        <f>IF(ISBLANK(#REF!),"",#REF!)</f>
        <v>#REF!</v>
      </c>
      <c r="M59" s="218" t="e">
        <f>IF(ISBLANK(#REF!),"",#REF!)</f>
        <v>#REF!</v>
      </c>
      <c r="N59" s="218" t="e">
        <f>IF(ISBLANK(#REF!),"",#REF!)</f>
        <v>#REF!</v>
      </c>
      <c r="O59" s="218" t="e">
        <f>IF(ISBLANK(#REF!),"",#REF!)</f>
        <v>#REF!</v>
      </c>
      <c r="P59" s="220">
        <v>1010.5</v>
      </c>
      <c r="Q59" s="220">
        <v>1010.5</v>
      </c>
      <c r="R59" s="220">
        <v>0</v>
      </c>
      <c r="S59" s="220">
        <v>0</v>
      </c>
      <c r="T59" s="220">
        <v>0</v>
      </c>
      <c r="U59" s="220">
        <v>0</v>
      </c>
      <c r="V59" s="220">
        <v>0</v>
      </c>
      <c r="W59" s="220">
        <v>0</v>
      </c>
      <c r="X59" s="220">
        <v>0</v>
      </c>
      <c r="Y59" s="220">
        <v>0</v>
      </c>
      <c r="Z59" s="220">
        <v>0</v>
      </c>
      <c r="AA59" s="220">
        <v>0</v>
      </c>
      <c r="AB59" s="220">
        <v>0</v>
      </c>
      <c r="AC59" s="220">
        <v>30.621212121212125</v>
      </c>
      <c r="AD59" s="196"/>
      <c r="AE59" s="222" t="e">
        <f t="shared" si="4"/>
        <v>#REF!</v>
      </c>
      <c r="AF59" s="222" t="e">
        <f>INDEX(#REF!,MATCH(Turtas!E59,#REF!,0))</f>
        <v>#REF!</v>
      </c>
      <c r="AG59" s="223" t="e">
        <f t="shared" si="5"/>
        <v>#REF!</v>
      </c>
      <c r="AH59" s="223" t="s">
        <v>680</v>
      </c>
      <c r="AI59" s="196"/>
      <c r="AJ59" s="224" t="e">
        <f>#REF!</f>
        <v>#REF!</v>
      </c>
      <c r="AK59" s="224">
        <f t="shared" si="6"/>
        <v>1010.5</v>
      </c>
      <c r="AL59" s="225" t="e">
        <f t="shared" si="7"/>
        <v>#REF!</v>
      </c>
      <c r="AM59" s="225"/>
      <c r="AN59" s="226"/>
      <c r="AO59" s="226"/>
      <c r="AP59" s="224" t="e">
        <f t="shared" si="8"/>
        <v>#REF!</v>
      </c>
      <c r="AQ59" s="224" t="e">
        <f t="shared" si="9"/>
        <v>#REF!</v>
      </c>
      <c r="AR59" s="224" t="e">
        <f t="shared" si="10"/>
        <v>#REF!</v>
      </c>
      <c r="AS59" s="224" t="e">
        <f t="shared" si="11"/>
        <v>#REF!</v>
      </c>
      <c r="AT59" s="224" t="b">
        <f t="shared" si="12"/>
        <v>0</v>
      </c>
      <c r="AU59" s="224" t="e">
        <f t="shared" si="13"/>
        <v>#REF!</v>
      </c>
      <c r="AV59" s="224" t="e">
        <f t="shared" si="14"/>
        <v>#REF!</v>
      </c>
      <c r="AX59" s="227" t="b">
        <v>0</v>
      </c>
    </row>
    <row r="60" spans="2:50" x14ac:dyDescent="0.2">
      <c r="B60" s="215">
        <v>50</v>
      </c>
      <c r="C60" s="216" t="e">
        <f>+#REF!</f>
        <v>#REF!</v>
      </c>
      <c r="D60" s="217" t="e">
        <f>+#REF!</f>
        <v>#REF!</v>
      </c>
      <c r="E60" s="217" t="e">
        <f>+#REF!</f>
        <v>#REF!</v>
      </c>
      <c r="F60" s="217">
        <v>708</v>
      </c>
      <c r="G60" s="217" t="s">
        <v>66</v>
      </c>
      <c r="H60" s="217" t="str">
        <f t="shared" si="3"/>
        <v>TS</v>
      </c>
      <c r="I60" s="218" t="e">
        <f>+#REF!</f>
        <v>#REF!</v>
      </c>
      <c r="J60" s="218" t="e">
        <f>IF(ISBLANK(#REF!),"",#REF!)</f>
        <v>#REF!</v>
      </c>
      <c r="K60" s="218" t="e">
        <f>IF(ISBLANK(#REF!),"",#REF!)</f>
        <v>#REF!</v>
      </c>
      <c r="L60" s="219" t="e">
        <f>IF(ISBLANK(#REF!),"",#REF!)</f>
        <v>#REF!</v>
      </c>
      <c r="M60" s="218" t="e">
        <f>IF(ISBLANK(#REF!),"",#REF!)</f>
        <v>#REF!</v>
      </c>
      <c r="N60" s="218" t="e">
        <f>IF(ISBLANK(#REF!),"",#REF!)</f>
        <v>#REF!</v>
      </c>
      <c r="O60" s="218" t="e">
        <f>IF(ISBLANK(#REF!),"",#REF!)</f>
        <v>#REF!</v>
      </c>
      <c r="P60" s="220">
        <v>3530.95</v>
      </c>
      <c r="Q60" s="220">
        <v>3530.95</v>
      </c>
      <c r="R60" s="220">
        <v>0</v>
      </c>
      <c r="S60" s="220">
        <v>0</v>
      </c>
      <c r="T60" s="220">
        <v>0</v>
      </c>
      <c r="U60" s="220">
        <v>0</v>
      </c>
      <c r="V60" s="220">
        <v>0</v>
      </c>
      <c r="W60" s="220">
        <v>0</v>
      </c>
      <c r="X60" s="220">
        <v>0</v>
      </c>
      <c r="Y60" s="220">
        <v>0</v>
      </c>
      <c r="Z60" s="220">
        <v>0</v>
      </c>
      <c r="AA60" s="220">
        <v>0</v>
      </c>
      <c r="AB60" s="220">
        <v>0</v>
      </c>
      <c r="AC60" s="220">
        <v>106.99848484848485</v>
      </c>
      <c r="AD60" s="196"/>
      <c r="AE60" s="222" t="e">
        <f t="shared" si="4"/>
        <v>#REF!</v>
      </c>
      <c r="AF60" s="222" t="e">
        <f>INDEX(#REF!,MATCH(Turtas!E60,#REF!,0))</f>
        <v>#REF!</v>
      </c>
      <c r="AG60" s="223" t="e">
        <f t="shared" si="5"/>
        <v>#REF!</v>
      </c>
      <c r="AH60" s="223" t="s">
        <v>680</v>
      </c>
      <c r="AI60" s="196"/>
      <c r="AJ60" s="224" t="e">
        <f>#REF!</f>
        <v>#REF!</v>
      </c>
      <c r="AK60" s="224">
        <f t="shared" si="6"/>
        <v>3530.95</v>
      </c>
      <c r="AL60" s="225" t="e">
        <f t="shared" si="7"/>
        <v>#REF!</v>
      </c>
      <c r="AM60" s="225"/>
      <c r="AN60" s="226"/>
      <c r="AO60" s="226"/>
      <c r="AP60" s="224" t="e">
        <f t="shared" si="8"/>
        <v>#REF!</v>
      </c>
      <c r="AQ60" s="224" t="e">
        <f t="shared" si="9"/>
        <v>#REF!</v>
      </c>
      <c r="AR60" s="224" t="e">
        <f t="shared" si="10"/>
        <v>#REF!</v>
      </c>
      <c r="AS60" s="224" t="e">
        <f t="shared" si="11"/>
        <v>#REF!</v>
      </c>
      <c r="AT60" s="224" t="b">
        <f t="shared" si="12"/>
        <v>0</v>
      </c>
      <c r="AU60" s="224" t="e">
        <f t="shared" si="13"/>
        <v>#REF!</v>
      </c>
      <c r="AV60" s="224" t="e">
        <f t="shared" si="14"/>
        <v>#REF!</v>
      </c>
      <c r="AX60" s="227" t="b">
        <v>0</v>
      </c>
    </row>
    <row r="61" spans="2:50" x14ac:dyDescent="0.2">
      <c r="B61" s="215">
        <v>51</v>
      </c>
      <c r="C61" s="216" t="e">
        <f>+#REF!</f>
        <v>#REF!</v>
      </c>
      <c r="D61" s="217" t="e">
        <f>+#REF!</f>
        <v>#REF!</v>
      </c>
      <c r="E61" s="217" t="e">
        <f>+#REF!</f>
        <v>#REF!</v>
      </c>
      <c r="F61" s="217">
        <v>714</v>
      </c>
      <c r="G61" s="217" t="s">
        <v>66</v>
      </c>
      <c r="H61" s="217" t="str">
        <f t="shared" si="3"/>
        <v>TS</v>
      </c>
      <c r="I61" s="218" t="e">
        <f>+#REF!</f>
        <v>#REF!</v>
      </c>
      <c r="J61" s="218" t="e">
        <f>IF(ISBLANK(#REF!),"",#REF!)</f>
        <v>#REF!</v>
      </c>
      <c r="K61" s="218" t="e">
        <f>IF(ISBLANK(#REF!),"",#REF!)</f>
        <v>#REF!</v>
      </c>
      <c r="L61" s="219" t="e">
        <f>IF(ISBLANK(#REF!),"",#REF!)</f>
        <v>#REF!</v>
      </c>
      <c r="M61" s="218" t="e">
        <f>IF(ISBLANK(#REF!),"",#REF!)</f>
        <v>#REF!</v>
      </c>
      <c r="N61" s="218" t="e">
        <f>IF(ISBLANK(#REF!),"",#REF!)</f>
        <v>#REF!</v>
      </c>
      <c r="O61" s="218" t="e">
        <f>IF(ISBLANK(#REF!),"",#REF!)</f>
        <v>#REF!</v>
      </c>
      <c r="P61" s="220">
        <v>1571.69</v>
      </c>
      <c r="Q61" s="220">
        <v>1571.69</v>
      </c>
      <c r="R61" s="220">
        <v>0</v>
      </c>
      <c r="S61" s="220">
        <v>0</v>
      </c>
      <c r="T61" s="220">
        <v>0</v>
      </c>
      <c r="U61" s="220">
        <v>0</v>
      </c>
      <c r="V61" s="220">
        <v>0</v>
      </c>
      <c r="W61" s="220">
        <v>0</v>
      </c>
      <c r="X61" s="220">
        <v>0</v>
      </c>
      <c r="Y61" s="220">
        <v>0</v>
      </c>
      <c r="Z61" s="220">
        <v>0</v>
      </c>
      <c r="AA61" s="220">
        <v>0</v>
      </c>
      <c r="AB61" s="220">
        <v>0</v>
      </c>
      <c r="AC61" s="220">
        <v>47.626969696969688</v>
      </c>
      <c r="AD61" s="196"/>
      <c r="AE61" s="222" t="e">
        <f t="shared" si="4"/>
        <v>#REF!</v>
      </c>
      <c r="AF61" s="222" t="e">
        <f>INDEX(#REF!,MATCH(Turtas!E61,#REF!,0))</f>
        <v>#REF!</v>
      </c>
      <c r="AG61" s="223" t="e">
        <f t="shared" si="5"/>
        <v>#REF!</v>
      </c>
      <c r="AH61" s="223" t="s">
        <v>680</v>
      </c>
      <c r="AI61" s="196"/>
      <c r="AJ61" s="224" t="e">
        <f>#REF!</f>
        <v>#REF!</v>
      </c>
      <c r="AK61" s="224">
        <f t="shared" si="6"/>
        <v>1571.69</v>
      </c>
      <c r="AL61" s="225" t="e">
        <f t="shared" si="7"/>
        <v>#REF!</v>
      </c>
      <c r="AM61" s="225"/>
      <c r="AN61" s="226"/>
      <c r="AO61" s="226"/>
      <c r="AP61" s="224" t="e">
        <f t="shared" si="8"/>
        <v>#REF!</v>
      </c>
      <c r="AQ61" s="224" t="e">
        <f t="shared" si="9"/>
        <v>#REF!</v>
      </c>
      <c r="AR61" s="224" t="e">
        <f t="shared" si="10"/>
        <v>#REF!</v>
      </c>
      <c r="AS61" s="224" t="e">
        <f t="shared" si="11"/>
        <v>#REF!</v>
      </c>
      <c r="AT61" s="224" t="b">
        <f t="shared" si="12"/>
        <v>0</v>
      </c>
      <c r="AU61" s="224" t="e">
        <f t="shared" si="13"/>
        <v>#REF!</v>
      </c>
      <c r="AV61" s="224" t="e">
        <f t="shared" si="14"/>
        <v>#REF!</v>
      </c>
      <c r="AX61" s="227" t="b">
        <v>0</v>
      </c>
    </row>
    <row r="62" spans="2:50" x14ac:dyDescent="0.2">
      <c r="B62" s="215">
        <v>52</v>
      </c>
      <c r="C62" s="216" t="e">
        <f>+#REF!</f>
        <v>#REF!</v>
      </c>
      <c r="D62" s="217" t="e">
        <f>+#REF!</f>
        <v>#REF!</v>
      </c>
      <c r="E62" s="217" t="e">
        <f>+#REF!</f>
        <v>#REF!</v>
      </c>
      <c r="F62" s="217">
        <v>714</v>
      </c>
      <c r="G62" s="217" t="s">
        <v>66</v>
      </c>
      <c r="H62" s="217" t="str">
        <f t="shared" si="3"/>
        <v>TS</v>
      </c>
      <c r="I62" s="218" t="e">
        <f>+#REF!</f>
        <v>#REF!</v>
      </c>
      <c r="J62" s="218" t="e">
        <f>IF(ISBLANK(#REF!),"",#REF!)</f>
        <v>#REF!</v>
      </c>
      <c r="K62" s="218" t="e">
        <f>IF(ISBLANK(#REF!),"",#REF!)</f>
        <v>#REF!</v>
      </c>
      <c r="L62" s="219" t="e">
        <f>IF(ISBLANK(#REF!),"",#REF!)</f>
        <v>#REF!</v>
      </c>
      <c r="M62" s="218" t="e">
        <f>IF(ISBLANK(#REF!),"",#REF!)</f>
        <v>#REF!</v>
      </c>
      <c r="N62" s="218" t="e">
        <f>IF(ISBLANK(#REF!),"",#REF!)</f>
        <v>#REF!</v>
      </c>
      <c r="O62" s="218" t="e">
        <f>IF(ISBLANK(#REF!),"",#REF!)</f>
        <v>#REF!</v>
      </c>
      <c r="P62" s="220">
        <v>2306</v>
      </c>
      <c r="Q62" s="220">
        <v>2306</v>
      </c>
      <c r="R62" s="220">
        <v>0</v>
      </c>
      <c r="S62" s="220">
        <v>0</v>
      </c>
      <c r="T62" s="220">
        <v>0</v>
      </c>
      <c r="U62" s="220">
        <v>0</v>
      </c>
      <c r="V62" s="220">
        <v>0</v>
      </c>
      <c r="W62" s="220">
        <v>0</v>
      </c>
      <c r="X62" s="220">
        <v>0</v>
      </c>
      <c r="Y62" s="220">
        <v>0</v>
      </c>
      <c r="Z62" s="220">
        <v>0</v>
      </c>
      <c r="AA62" s="220">
        <v>0</v>
      </c>
      <c r="AB62" s="220">
        <v>0</v>
      </c>
      <c r="AC62" s="220">
        <v>69.878787878787875</v>
      </c>
      <c r="AD62" s="196"/>
      <c r="AE62" s="222" t="e">
        <f t="shared" si="4"/>
        <v>#REF!</v>
      </c>
      <c r="AF62" s="222" t="e">
        <f>INDEX(#REF!,MATCH(Turtas!E62,#REF!,0))</f>
        <v>#REF!</v>
      </c>
      <c r="AG62" s="223" t="e">
        <f t="shared" si="5"/>
        <v>#REF!</v>
      </c>
      <c r="AH62" s="223" t="s">
        <v>680</v>
      </c>
      <c r="AI62" s="196"/>
      <c r="AJ62" s="224" t="e">
        <f>#REF!</f>
        <v>#REF!</v>
      </c>
      <c r="AK62" s="224">
        <f t="shared" si="6"/>
        <v>2306</v>
      </c>
      <c r="AL62" s="225" t="e">
        <f t="shared" si="7"/>
        <v>#REF!</v>
      </c>
      <c r="AM62" s="225"/>
      <c r="AN62" s="226"/>
      <c r="AO62" s="226"/>
      <c r="AP62" s="224" t="e">
        <f t="shared" si="8"/>
        <v>#REF!</v>
      </c>
      <c r="AQ62" s="224" t="e">
        <f t="shared" si="9"/>
        <v>#REF!</v>
      </c>
      <c r="AR62" s="224" t="e">
        <f t="shared" si="10"/>
        <v>#REF!</v>
      </c>
      <c r="AS62" s="224" t="e">
        <f t="shared" si="11"/>
        <v>#REF!</v>
      </c>
      <c r="AT62" s="224" t="b">
        <f t="shared" si="12"/>
        <v>0</v>
      </c>
      <c r="AU62" s="224" t="e">
        <f t="shared" si="13"/>
        <v>#REF!</v>
      </c>
      <c r="AV62" s="224" t="e">
        <f t="shared" si="14"/>
        <v>#REF!</v>
      </c>
      <c r="AX62" s="227" t="b">
        <v>0</v>
      </c>
    </row>
    <row r="63" spans="2:50" x14ac:dyDescent="0.2">
      <c r="B63" s="215">
        <v>53</v>
      </c>
      <c r="C63" s="216" t="e">
        <f>+#REF!</f>
        <v>#REF!</v>
      </c>
      <c r="D63" s="217" t="e">
        <f>+#REF!</f>
        <v>#REF!</v>
      </c>
      <c r="E63" s="217" t="e">
        <f>+#REF!</f>
        <v>#REF!</v>
      </c>
      <c r="F63" s="217">
        <v>714</v>
      </c>
      <c r="G63" s="217" t="s">
        <v>66</v>
      </c>
      <c r="H63" s="217" t="str">
        <f t="shared" si="3"/>
        <v>TS</v>
      </c>
      <c r="I63" s="218" t="e">
        <f>+#REF!</f>
        <v>#REF!</v>
      </c>
      <c r="J63" s="218" t="e">
        <f>IF(ISBLANK(#REF!),"",#REF!)</f>
        <v>#REF!</v>
      </c>
      <c r="K63" s="218" t="e">
        <f>IF(ISBLANK(#REF!),"",#REF!)</f>
        <v>#REF!</v>
      </c>
      <c r="L63" s="219" t="e">
        <f>IF(ISBLANK(#REF!),"",#REF!)</f>
        <v>#REF!</v>
      </c>
      <c r="M63" s="218" t="e">
        <f>IF(ISBLANK(#REF!),"",#REF!)</f>
        <v>#REF!</v>
      </c>
      <c r="N63" s="218" t="e">
        <f>IF(ISBLANK(#REF!),"",#REF!)</f>
        <v>#REF!</v>
      </c>
      <c r="O63" s="218" t="e">
        <f>IF(ISBLANK(#REF!),"",#REF!)</f>
        <v>#REF!</v>
      </c>
      <c r="P63" s="220">
        <v>14747.34</v>
      </c>
      <c r="Q63" s="220">
        <v>14747.34</v>
      </c>
      <c r="R63" s="220">
        <v>0</v>
      </c>
      <c r="S63" s="220">
        <v>0</v>
      </c>
      <c r="T63" s="220">
        <v>0</v>
      </c>
      <c r="U63" s="220">
        <v>0</v>
      </c>
      <c r="V63" s="220">
        <v>0</v>
      </c>
      <c r="W63" s="220">
        <v>0</v>
      </c>
      <c r="X63" s="220">
        <v>0</v>
      </c>
      <c r="Y63" s="220">
        <v>0</v>
      </c>
      <c r="Z63" s="220">
        <v>0</v>
      </c>
      <c r="AA63" s="220">
        <v>0</v>
      </c>
      <c r="AB63" s="220">
        <v>0</v>
      </c>
      <c r="AC63" s="220">
        <v>327.71866666666665</v>
      </c>
      <c r="AD63" s="196"/>
      <c r="AE63" s="222" t="e">
        <f t="shared" si="4"/>
        <v>#REF!</v>
      </c>
      <c r="AF63" s="222" t="e">
        <f>INDEX(#REF!,MATCH(Turtas!E63,#REF!,0))</f>
        <v>#REF!</v>
      </c>
      <c r="AG63" s="223" t="e">
        <f t="shared" si="5"/>
        <v>#REF!</v>
      </c>
      <c r="AH63" s="223" t="s">
        <v>680</v>
      </c>
      <c r="AI63" s="196"/>
      <c r="AJ63" s="224" t="e">
        <f>#REF!</f>
        <v>#REF!</v>
      </c>
      <c r="AK63" s="224">
        <f t="shared" si="6"/>
        <v>14747.34</v>
      </c>
      <c r="AL63" s="225" t="e">
        <f t="shared" si="7"/>
        <v>#REF!</v>
      </c>
      <c r="AM63" s="225"/>
      <c r="AN63" s="226"/>
      <c r="AO63" s="226"/>
      <c r="AP63" s="224" t="e">
        <f t="shared" si="8"/>
        <v>#REF!</v>
      </c>
      <c r="AQ63" s="224" t="e">
        <f t="shared" si="9"/>
        <v>#REF!</v>
      </c>
      <c r="AR63" s="224" t="e">
        <f t="shared" si="10"/>
        <v>#REF!</v>
      </c>
      <c r="AS63" s="224" t="e">
        <f t="shared" si="11"/>
        <v>#REF!</v>
      </c>
      <c r="AT63" s="224" t="b">
        <f t="shared" si="12"/>
        <v>0</v>
      </c>
      <c r="AU63" s="224" t="e">
        <f t="shared" si="13"/>
        <v>#REF!</v>
      </c>
      <c r="AV63" s="224" t="e">
        <f t="shared" si="14"/>
        <v>#REF!</v>
      </c>
      <c r="AX63" s="227" t="b">
        <v>0</v>
      </c>
    </row>
    <row r="64" spans="2:50" x14ac:dyDescent="0.2">
      <c r="B64" s="215">
        <v>54</v>
      </c>
      <c r="C64" s="216" t="e">
        <f>+#REF!</f>
        <v>#REF!</v>
      </c>
      <c r="D64" s="217" t="e">
        <f>+#REF!</f>
        <v>#REF!</v>
      </c>
      <c r="E64" s="217" t="e">
        <f>+#REF!</f>
        <v>#REF!</v>
      </c>
      <c r="F64" s="217">
        <v>714</v>
      </c>
      <c r="G64" s="217" t="s">
        <v>66</v>
      </c>
      <c r="H64" s="217" t="str">
        <f t="shared" si="3"/>
        <v>TS</v>
      </c>
      <c r="I64" s="218" t="e">
        <f>+#REF!</f>
        <v>#REF!</v>
      </c>
      <c r="J64" s="218" t="e">
        <f>IF(ISBLANK(#REF!),"",#REF!)</f>
        <v>#REF!</v>
      </c>
      <c r="K64" s="218" t="e">
        <f>IF(ISBLANK(#REF!),"",#REF!)</f>
        <v>#REF!</v>
      </c>
      <c r="L64" s="219" t="e">
        <f>IF(ISBLANK(#REF!),"",#REF!)</f>
        <v>#REF!</v>
      </c>
      <c r="M64" s="218" t="e">
        <f>IF(ISBLANK(#REF!),"",#REF!)</f>
        <v>#REF!</v>
      </c>
      <c r="N64" s="218" t="e">
        <f>IF(ISBLANK(#REF!),"",#REF!)</f>
        <v>#REF!</v>
      </c>
      <c r="O64" s="218" t="e">
        <f>IF(ISBLANK(#REF!),"",#REF!)</f>
        <v>#REF!</v>
      </c>
      <c r="P64" s="220">
        <v>147.4</v>
      </c>
      <c r="Q64" s="220">
        <v>147.4</v>
      </c>
      <c r="R64" s="220">
        <v>0</v>
      </c>
      <c r="S64" s="220">
        <v>0</v>
      </c>
      <c r="T64" s="220">
        <v>0</v>
      </c>
      <c r="U64" s="220">
        <v>0</v>
      </c>
      <c r="V64" s="220">
        <v>0</v>
      </c>
      <c r="W64" s="220">
        <v>0</v>
      </c>
      <c r="X64" s="220">
        <v>0</v>
      </c>
      <c r="Y64" s="220">
        <v>0</v>
      </c>
      <c r="Z64" s="220">
        <v>0</v>
      </c>
      <c r="AA64" s="220">
        <v>0</v>
      </c>
      <c r="AB64" s="220">
        <v>0</v>
      </c>
      <c r="AC64" s="220">
        <v>4.4666666666666668</v>
      </c>
      <c r="AD64" s="196"/>
      <c r="AE64" s="222" t="e">
        <f t="shared" si="4"/>
        <v>#REF!</v>
      </c>
      <c r="AF64" s="222" t="e">
        <f>INDEX(#REF!,MATCH(Turtas!E64,#REF!,0))</f>
        <v>#REF!</v>
      </c>
      <c r="AG64" s="223" t="e">
        <f t="shared" si="5"/>
        <v>#REF!</v>
      </c>
      <c r="AH64" s="223" t="s">
        <v>680</v>
      </c>
      <c r="AI64" s="196"/>
      <c r="AJ64" s="224" t="e">
        <f>#REF!</f>
        <v>#REF!</v>
      </c>
      <c r="AK64" s="224">
        <f t="shared" si="6"/>
        <v>147.4</v>
      </c>
      <c r="AL64" s="225" t="e">
        <f t="shared" si="7"/>
        <v>#REF!</v>
      </c>
      <c r="AM64" s="225"/>
      <c r="AN64" s="226"/>
      <c r="AO64" s="226"/>
      <c r="AP64" s="224" t="e">
        <f t="shared" si="8"/>
        <v>#REF!</v>
      </c>
      <c r="AQ64" s="224" t="e">
        <f t="shared" si="9"/>
        <v>#REF!</v>
      </c>
      <c r="AR64" s="224" t="e">
        <f t="shared" si="10"/>
        <v>#REF!</v>
      </c>
      <c r="AS64" s="224" t="e">
        <f t="shared" si="11"/>
        <v>#REF!</v>
      </c>
      <c r="AT64" s="224" t="b">
        <f t="shared" si="12"/>
        <v>0</v>
      </c>
      <c r="AU64" s="224" t="e">
        <f t="shared" si="13"/>
        <v>#REF!</v>
      </c>
      <c r="AV64" s="224" t="e">
        <f t="shared" si="14"/>
        <v>#REF!</v>
      </c>
      <c r="AX64" s="227" t="b">
        <v>0</v>
      </c>
    </row>
    <row r="65" spans="2:50" x14ac:dyDescent="0.2">
      <c r="B65" s="215">
        <v>55</v>
      </c>
      <c r="C65" s="216" t="e">
        <f>+#REF!</f>
        <v>#REF!</v>
      </c>
      <c r="D65" s="217" t="e">
        <f>+#REF!</f>
        <v>#REF!</v>
      </c>
      <c r="E65" s="217" t="e">
        <f>+#REF!</f>
        <v>#REF!</v>
      </c>
      <c r="F65" s="217">
        <v>714</v>
      </c>
      <c r="G65" s="217" t="s">
        <v>66</v>
      </c>
      <c r="H65" s="217" t="str">
        <f t="shared" si="3"/>
        <v>TS</v>
      </c>
      <c r="I65" s="218" t="e">
        <f>+#REF!</f>
        <v>#REF!</v>
      </c>
      <c r="J65" s="218" t="e">
        <f>IF(ISBLANK(#REF!),"",#REF!)</f>
        <v>#REF!</v>
      </c>
      <c r="K65" s="218" t="e">
        <f>IF(ISBLANK(#REF!),"",#REF!)</f>
        <v>#REF!</v>
      </c>
      <c r="L65" s="219" t="e">
        <f>IF(ISBLANK(#REF!),"",#REF!)</f>
        <v>#REF!</v>
      </c>
      <c r="M65" s="218" t="e">
        <f>IF(ISBLANK(#REF!),"",#REF!)</f>
        <v>#REF!</v>
      </c>
      <c r="N65" s="218" t="e">
        <f>IF(ISBLANK(#REF!),"",#REF!)</f>
        <v>#REF!</v>
      </c>
      <c r="O65" s="218" t="e">
        <f>IF(ISBLANK(#REF!),"",#REF!)</f>
        <v>#REF!</v>
      </c>
      <c r="P65" s="220">
        <v>393.03</v>
      </c>
      <c r="Q65" s="220">
        <v>393.03</v>
      </c>
      <c r="R65" s="220">
        <v>0</v>
      </c>
      <c r="S65" s="220">
        <v>0</v>
      </c>
      <c r="T65" s="220">
        <v>0</v>
      </c>
      <c r="U65" s="220">
        <v>0</v>
      </c>
      <c r="V65" s="220">
        <v>0</v>
      </c>
      <c r="W65" s="220">
        <v>0</v>
      </c>
      <c r="X65" s="220">
        <v>0</v>
      </c>
      <c r="Y65" s="220">
        <v>0</v>
      </c>
      <c r="Z65" s="220">
        <v>0</v>
      </c>
      <c r="AA65" s="220">
        <v>0</v>
      </c>
      <c r="AB65" s="220">
        <v>0</v>
      </c>
      <c r="AC65" s="220">
        <v>11.91</v>
      </c>
      <c r="AD65" s="196"/>
      <c r="AE65" s="222" t="e">
        <f t="shared" si="4"/>
        <v>#REF!</v>
      </c>
      <c r="AF65" s="222" t="e">
        <f>INDEX(#REF!,MATCH(Turtas!E65,#REF!,0))</f>
        <v>#REF!</v>
      </c>
      <c r="AG65" s="223" t="e">
        <f t="shared" si="5"/>
        <v>#REF!</v>
      </c>
      <c r="AH65" s="223" t="s">
        <v>680</v>
      </c>
      <c r="AI65" s="196"/>
      <c r="AJ65" s="224" t="e">
        <f>#REF!</f>
        <v>#REF!</v>
      </c>
      <c r="AK65" s="224">
        <f t="shared" si="6"/>
        <v>393.03</v>
      </c>
      <c r="AL65" s="225" t="e">
        <f t="shared" si="7"/>
        <v>#REF!</v>
      </c>
      <c r="AM65" s="225"/>
      <c r="AN65" s="226"/>
      <c r="AO65" s="226"/>
      <c r="AP65" s="224" t="e">
        <f t="shared" si="8"/>
        <v>#REF!</v>
      </c>
      <c r="AQ65" s="224" t="e">
        <f t="shared" si="9"/>
        <v>#REF!</v>
      </c>
      <c r="AR65" s="224" t="e">
        <f t="shared" si="10"/>
        <v>#REF!</v>
      </c>
      <c r="AS65" s="224" t="e">
        <f t="shared" si="11"/>
        <v>#REF!</v>
      </c>
      <c r="AT65" s="224" t="b">
        <f t="shared" si="12"/>
        <v>0</v>
      </c>
      <c r="AU65" s="224" t="e">
        <f t="shared" si="13"/>
        <v>#REF!</v>
      </c>
      <c r="AV65" s="224" t="e">
        <f t="shared" si="14"/>
        <v>#REF!</v>
      </c>
      <c r="AX65" s="227" t="b">
        <v>0</v>
      </c>
    </row>
    <row r="66" spans="2:50" x14ac:dyDescent="0.2">
      <c r="B66" s="215">
        <v>56</v>
      </c>
      <c r="C66" s="216" t="e">
        <f>+#REF!</f>
        <v>#REF!</v>
      </c>
      <c r="D66" s="217" t="e">
        <f>+#REF!</f>
        <v>#REF!</v>
      </c>
      <c r="E66" s="217" t="e">
        <f>+#REF!</f>
        <v>#REF!</v>
      </c>
      <c r="F66" s="217">
        <v>714</v>
      </c>
      <c r="G66" s="217" t="s">
        <v>66</v>
      </c>
      <c r="H66" s="217" t="str">
        <f t="shared" si="3"/>
        <v>TS</v>
      </c>
      <c r="I66" s="218" t="e">
        <f>+#REF!</f>
        <v>#REF!</v>
      </c>
      <c r="J66" s="218" t="e">
        <f>IF(ISBLANK(#REF!),"",#REF!)</f>
        <v>#REF!</v>
      </c>
      <c r="K66" s="218" t="e">
        <f>IF(ISBLANK(#REF!),"",#REF!)</f>
        <v>#REF!</v>
      </c>
      <c r="L66" s="219" t="e">
        <f>IF(ISBLANK(#REF!),"",#REF!)</f>
        <v>#REF!</v>
      </c>
      <c r="M66" s="218" t="e">
        <f>IF(ISBLANK(#REF!),"",#REF!)</f>
        <v>#REF!</v>
      </c>
      <c r="N66" s="218" t="e">
        <f>IF(ISBLANK(#REF!),"",#REF!)</f>
        <v>#REF!</v>
      </c>
      <c r="O66" s="218" t="e">
        <f>IF(ISBLANK(#REF!),"",#REF!)</f>
        <v>#REF!</v>
      </c>
      <c r="P66" s="220">
        <v>130.49</v>
      </c>
      <c r="Q66" s="220">
        <v>130.49</v>
      </c>
      <c r="R66" s="220">
        <v>0</v>
      </c>
      <c r="S66" s="220">
        <v>0</v>
      </c>
      <c r="T66" s="220">
        <v>0</v>
      </c>
      <c r="U66" s="220">
        <v>0</v>
      </c>
      <c r="V66" s="220">
        <v>0</v>
      </c>
      <c r="W66" s="220">
        <v>0</v>
      </c>
      <c r="X66" s="220">
        <v>0</v>
      </c>
      <c r="Y66" s="220">
        <v>0</v>
      </c>
      <c r="Z66" s="220">
        <v>0</v>
      </c>
      <c r="AA66" s="220">
        <v>0</v>
      </c>
      <c r="AB66" s="220">
        <v>0</v>
      </c>
      <c r="AC66" s="220">
        <v>3.9542424242424246</v>
      </c>
      <c r="AD66" s="196"/>
      <c r="AE66" s="222" t="e">
        <f t="shared" si="4"/>
        <v>#REF!</v>
      </c>
      <c r="AF66" s="222" t="e">
        <f>INDEX(#REF!,MATCH(Turtas!E66,#REF!,0))</f>
        <v>#REF!</v>
      </c>
      <c r="AG66" s="223" t="e">
        <f t="shared" si="5"/>
        <v>#REF!</v>
      </c>
      <c r="AH66" s="223" t="s">
        <v>680</v>
      </c>
      <c r="AI66" s="196"/>
      <c r="AJ66" s="224" t="e">
        <f>#REF!</f>
        <v>#REF!</v>
      </c>
      <c r="AK66" s="224">
        <f t="shared" si="6"/>
        <v>130.49</v>
      </c>
      <c r="AL66" s="225" t="e">
        <f t="shared" si="7"/>
        <v>#REF!</v>
      </c>
      <c r="AM66" s="225"/>
      <c r="AN66" s="226"/>
      <c r="AO66" s="226"/>
      <c r="AP66" s="224" t="e">
        <f t="shared" si="8"/>
        <v>#REF!</v>
      </c>
      <c r="AQ66" s="224" t="e">
        <f t="shared" si="9"/>
        <v>#REF!</v>
      </c>
      <c r="AR66" s="224" t="e">
        <f t="shared" si="10"/>
        <v>#REF!</v>
      </c>
      <c r="AS66" s="224" t="e">
        <f t="shared" si="11"/>
        <v>#REF!</v>
      </c>
      <c r="AT66" s="224" t="b">
        <f t="shared" si="12"/>
        <v>0</v>
      </c>
      <c r="AU66" s="224" t="e">
        <f t="shared" si="13"/>
        <v>#REF!</v>
      </c>
      <c r="AV66" s="224" t="e">
        <f t="shared" si="14"/>
        <v>#REF!</v>
      </c>
      <c r="AX66" s="227" t="b">
        <v>0</v>
      </c>
    </row>
    <row r="67" spans="2:50" x14ac:dyDescent="0.2">
      <c r="B67" s="215">
        <v>57</v>
      </c>
      <c r="C67" s="216" t="e">
        <f>+#REF!</f>
        <v>#REF!</v>
      </c>
      <c r="D67" s="217" t="e">
        <f>+#REF!</f>
        <v>#REF!</v>
      </c>
      <c r="E67" s="217" t="e">
        <f>+#REF!</f>
        <v>#REF!</v>
      </c>
      <c r="F67" s="217">
        <v>714</v>
      </c>
      <c r="G67" s="217" t="s">
        <v>66</v>
      </c>
      <c r="H67" s="217" t="str">
        <f t="shared" si="3"/>
        <v>TS</v>
      </c>
      <c r="I67" s="218" t="e">
        <f>+#REF!</f>
        <v>#REF!</v>
      </c>
      <c r="J67" s="218" t="e">
        <f>IF(ISBLANK(#REF!),"",#REF!)</f>
        <v>#REF!</v>
      </c>
      <c r="K67" s="218" t="e">
        <f>IF(ISBLANK(#REF!),"",#REF!)</f>
        <v>#REF!</v>
      </c>
      <c r="L67" s="219" t="e">
        <f>IF(ISBLANK(#REF!),"",#REF!)</f>
        <v>#REF!</v>
      </c>
      <c r="M67" s="218" t="e">
        <f>IF(ISBLANK(#REF!),"",#REF!)</f>
        <v>#REF!</v>
      </c>
      <c r="N67" s="218" t="e">
        <f>IF(ISBLANK(#REF!),"",#REF!)</f>
        <v>#REF!</v>
      </c>
      <c r="O67" s="218" t="e">
        <f>IF(ISBLANK(#REF!),"",#REF!)</f>
        <v>#REF!</v>
      </c>
      <c r="P67" s="220">
        <v>144.34</v>
      </c>
      <c r="Q67" s="220">
        <v>144.34</v>
      </c>
      <c r="R67" s="220">
        <v>0</v>
      </c>
      <c r="S67" s="220">
        <v>0</v>
      </c>
      <c r="T67" s="220">
        <v>0</v>
      </c>
      <c r="U67" s="220">
        <v>0</v>
      </c>
      <c r="V67" s="220">
        <v>0</v>
      </c>
      <c r="W67" s="220">
        <v>0</v>
      </c>
      <c r="X67" s="220">
        <v>0</v>
      </c>
      <c r="Y67" s="220">
        <v>0</v>
      </c>
      <c r="Z67" s="220">
        <v>0</v>
      </c>
      <c r="AA67" s="220">
        <v>0</v>
      </c>
      <c r="AB67" s="220">
        <v>0</v>
      </c>
      <c r="AC67" s="220">
        <v>4.373939393939394</v>
      </c>
      <c r="AD67" s="196"/>
      <c r="AE67" s="222" t="e">
        <f t="shared" si="4"/>
        <v>#REF!</v>
      </c>
      <c r="AF67" s="222" t="e">
        <f>INDEX(#REF!,MATCH(Turtas!E67,#REF!,0))</f>
        <v>#REF!</v>
      </c>
      <c r="AG67" s="223" t="e">
        <f t="shared" si="5"/>
        <v>#REF!</v>
      </c>
      <c r="AH67" s="223" t="s">
        <v>680</v>
      </c>
      <c r="AI67" s="196"/>
      <c r="AJ67" s="224" t="e">
        <f>#REF!</f>
        <v>#REF!</v>
      </c>
      <c r="AK67" s="224">
        <f t="shared" si="6"/>
        <v>144.34</v>
      </c>
      <c r="AL67" s="225" t="e">
        <f t="shared" si="7"/>
        <v>#REF!</v>
      </c>
      <c r="AM67" s="225"/>
      <c r="AN67" s="226"/>
      <c r="AO67" s="226"/>
      <c r="AP67" s="224" t="e">
        <f t="shared" si="8"/>
        <v>#REF!</v>
      </c>
      <c r="AQ67" s="224" t="e">
        <f t="shared" si="9"/>
        <v>#REF!</v>
      </c>
      <c r="AR67" s="224" t="e">
        <f t="shared" si="10"/>
        <v>#REF!</v>
      </c>
      <c r="AS67" s="224" t="e">
        <f t="shared" si="11"/>
        <v>#REF!</v>
      </c>
      <c r="AT67" s="224" t="b">
        <f t="shared" si="12"/>
        <v>0</v>
      </c>
      <c r="AU67" s="224" t="e">
        <f t="shared" si="13"/>
        <v>#REF!</v>
      </c>
      <c r="AV67" s="224" t="e">
        <f t="shared" si="14"/>
        <v>#REF!</v>
      </c>
      <c r="AX67" s="227" t="b">
        <v>0</v>
      </c>
    </row>
    <row r="68" spans="2:50" x14ac:dyDescent="0.2">
      <c r="B68" s="215">
        <v>58</v>
      </c>
      <c r="C68" s="216" t="e">
        <f>+#REF!</f>
        <v>#REF!</v>
      </c>
      <c r="D68" s="217" t="e">
        <f>+#REF!</f>
        <v>#REF!</v>
      </c>
      <c r="E68" s="217" t="e">
        <f>+#REF!</f>
        <v>#REF!</v>
      </c>
      <c r="F68" s="217">
        <v>714</v>
      </c>
      <c r="G68" s="217" t="s">
        <v>66</v>
      </c>
      <c r="H68" s="217" t="str">
        <f t="shared" si="3"/>
        <v>TS</v>
      </c>
      <c r="I68" s="218" t="e">
        <f>+#REF!</f>
        <v>#REF!</v>
      </c>
      <c r="J68" s="218" t="e">
        <f>IF(ISBLANK(#REF!),"",#REF!)</f>
        <v>#REF!</v>
      </c>
      <c r="K68" s="218" t="e">
        <f>IF(ISBLANK(#REF!),"",#REF!)</f>
        <v>#REF!</v>
      </c>
      <c r="L68" s="219" t="e">
        <f>IF(ISBLANK(#REF!),"",#REF!)</f>
        <v>#REF!</v>
      </c>
      <c r="M68" s="218" t="e">
        <f>IF(ISBLANK(#REF!),"",#REF!)</f>
        <v>#REF!</v>
      </c>
      <c r="N68" s="218" t="e">
        <f>IF(ISBLANK(#REF!),"",#REF!)</f>
        <v>#REF!</v>
      </c>
      <c r="O68" s="218" t="e">
        <f>IF(ISBLANK(#REF!),"",#REF!)</f>
        <v>#REF!</v>
      </c>
      <c r="P68" s="220">
        <v>75.56</v>
      </c>
      <c r="Q68" s="220">
        <v>75.56</v>
      </c>
      <c r="R68" s="220">
        <v>0</v>
      </c>
      <c r="S68" s="220">
        <v>0</v>
      </c>
      <c r="T68" s="220">
        <v>0</v>
      </c>
      <c r="U68" s="220">
        <v>0</v>
      </c>
      <c r="V68" s="220">
        <v>0</v>
      </c>
      <c r="W68" s="220">
        <v>0</v>
      </c>
      <c r="X68" s="220">
        <v>0</v>
      </c>
      <c r="Y68" s="220">
        <v>0</v>
      </c>
      <c r="Z68" s="220">
        <v>0</v>
      </c>
      <c r="AA68" s="220">
        <v>0</v>
      </c>
      <c r="AB68" s="220">
        <v>0</v>
      </c>
      <c r="AC68" s="220">
        <v>2.28969696969697</v>
      </c>
      <c r="AD68" s="196"/>
      <c r="AE68" s="222" t="e">
        <f t="shared" si="4"/>
        <v>#REF!</v>
      </c>
      <c r="AF68" s="222" t="e">
        <f>INDEX(#REF!,MATCH(Turtas!E68,#REF!,0))</f>
        <v>#REF!</v>
      </c>
      <c r="AG68" s="223" t="e">
        <f t="shared" si="5"/>
        <v>#REF!</v>
      </c>
      <c r="AH68" s="223" t="s">
        <v>680</v>
      </c>
      <c r="AI68" s="196"/>
      <c r="AJ68" s="224" t="e">
        <f>#REF!</f>
        <v>#REF!</v>
      </c>
      <c r="AK68" s="224">
        <f t="shared" si="6"/>
        <v>75.56</v>
      </c>
      <c r="AL68" s="225" t="e">
        <f t="shared" si="7"/>
        <v>#REF!</v>
      </c>
      <c r="AM68" s="225"/>
      <c r="AN68" s="226"/>
      <c r="AO68" s="226"/>
      <c r="AP68" s="224" t="e">
        <f t="shared" si="8"/>
        <v>#REF!</v>
      </c>
      <c r="AQ68" s="224" t="e">
        <f t="shared" si="9"/>
        <v>#REF!</v>
      </c>
      <c r="AR68" s="224" t="e">
        <f t="shared" si="10"/>
        <v>#REF!</v>
      </c>
      <c r="AS68" s="224" t="e">
        <f t="shared" si="11"/>
        <v>#REF!</v>
      </c>
      <c r="AT68" s="224" t="b">
        <f t="shared" si="12"/>
        <v>0</v>
      </c>
      <c r="AU68" s="224" t="e">
        <f t="shared" si="13"/>
        <v>#REF!</v>
      </c>
      <c r="AV68" s="224" t="e">
        <f t="shared" si="14"/>
        <v>#REF!</v>
      </c>
      <c r="AX68" s="227" t="b">
        <v>0</v>
      </c>
    </row>
    <row r="69" spans="2:50" x14ac:dyDescent="0.2">
      <c r="B69" s="215">
        <v>59</v>
      </c>
      <c r="C69" s="216" t="e">
        <f>+#REF!</f>
        <v>#REF!</v>
      </c>
      <c r="D69" s="217" t="e">
        <f>+#REF!</f>
        <v>#REF!</v>
      </c>
      <c r="E69" s="217" t="e">
        <f>+#REF!</f>
        <v>#REF!</v>
      </c>
      <c r="F69" s="217">
        <v>714</v>
      </c>
      <c r="G69" s="217" t="s">
        <v>66</v>
      </c>
      <c r="H69" s="217" t="str">
        <f t="shared" si="3"/>
        <v>TS</v>
      </c>
      <c r="I69" s="218" t="e">
        <f>+#REF!</f>
        <v>#REF!</v>
      </c>
      <c r="J69" s="218" t="e">
        <f>IF(ISBLANK(#REF!),"",#REF!)</f>
        <v>#REF!</v>
      </c>
      <c r="K69" s="218" t="e">
        <f>IF(ISBLANK(#REF!),"",#REF!)</f>
        <v>#REF!</v>
      </c>
      <c r="L69" s="219" t="e">
        <f>IF(ISBLANK(#REF!),"",#REF!)</f>
        <v>#REF!</v>
      </c>
      <c r="M69" s="218" t="e">
        <f>IF(ISBLANK(#REF!),"",#REF!)</f>
        <v>#REF!</v>
      </c>
      <c r="N69" s="218" t="e">
        <f>IF(ISBLANK(#REF!),"",#REF!)</f>
        <v>#REF!</v>
      </c>
      <c r="O69" s="218" t="e">
        <f>IF(ISBLANK(#REF!),"",#REF!)</f>
        <v>#REF!</v>
      </c>
      <c r="P69" s="220">
        <v>54.31</v>
      </c>
      <c r="Q69" s="220">
        <v>54.31</v>
      </c>
      <c r="R69" s="220">
        <v>0</v>
      </c>
      <c r="S69" s="220">
        <v>0</v>
      </c>
      <c r="T69" s="220">
        <v>0</v>
      </c>
      <c r="U69" s="220">
        <v>0</v>
      </c>
      <c r="V69" s="220">
        <v>0</v>
      </c>
      <c r="W69" s="220">
        <v>0</v>
      </c>
      <c r="X69" s="220">
        <v>0</v>
      </c>
      <c r="Y69" s="220">
        <v>0</v>
      </c>
      <c r="Z69" s="220">
        <v>0</v>
      </c>
      <c r="AA69" s="220">
        <v>0</v>
      </c>
      <c r="AB69" s="220">
        <v>0</v>
      </c>
      <c r="AC69" s="220">
        <v>1.6457575757575755</v>
      </c>
      <c r="AD69" s="196"/>
      <c r="AE69" s="222" t="e">
        <f t="shared" si="4"/>
        <v>#REF!</v>
      </c>
      <c r="AF69" s="222" t="e">
        <f>INDEX(#REF!,MATCH(Turtas!E69,#REF!,0))</f>
        <v>#REF!</v>
      </c>
      <c r="AG69" s="223" t="e">
        <f t="shared" si="5"/>
        <v>#REF!</v>
      </c>
      <c r="AH69" s="223" t="s">
        <v>680</v>
      </c>
      <c r="AI69" s="196"/>
      <c r="AJ69" s="224" t="e">
        <f>#REF!</f>
        <v>#REF!</v>
      </c>
      <c r="AK69" s="224">
        <f t="shared" si="6"/>
        <v>54.31</v>
      </c>
      <c r="AL69" s="225" t="e">
        <f t="shared" si="7"/>
        <v>#REF!</v>
      </c>
      <c r="AM69" s="225"/>
      <c r="AN69" s="226"/>
      <c r="AO69" s="226"/>
      <c r="AP69" s="224" t="e">
        <f t="shared" si="8"/>
        <v>#REF!</v>
      </c>
      <c r="AQ69" s="224" t="e">
        <f t="shared" si="9"/>
        <v>#REF!</v>
      </c>
      <c r="AR69" s="224" t="e">
        <f t="shared" si="10"/>
        <v>#REF!</v>
      </c>
      <c r="AS69" s="224" t="e">
        <f t="shared" si="11"/>
        <v>#REF!</v>
      </c>
      <c r="AT69" s="224" t="b">
        <f t="shared" si="12"/>
        <v>0</v>
      </c>
      <c r="AU69" s="224" t="e">
        <f t="shared" si="13"/>
        <v>#REF!</v>
      </c>
      <c r="AV69" s="224" t="e">
        <f t="shared" si="14"/>
        <v>#REF!</v>
      </c>
      <c r="AX69" s="227" t="b">
        <v>0</v>
      </c>
    </row>
    <row r="70" spans="2:50" x14ac:dyDescent="0.2">
      <c r="B70" s="215">
        <v>60</v>
      </c>
      <c r="C70" s="216" t="e">
        <f>+#REF!</f>
        <v>#REF!</v>
      </c>
      <c r="D70" s="217" t="e">
        <f>+#REF!</f>
        <v>#REF!</v>
      </c>
      <c r="E70" s="217" t="e">
        <f>+#REF!</f>
        <v>#REF!</v>
      </c>
      <c r="F70" s="217">
        <v>714</v>
      </c>
      <c r="G70" s="217" t="s">
        <v>66</v>
      </c>
      <c r="H70" s="217" t="str">
        <f t="shared" si="3"/>
        <v>TS</v>
      </c>
      <c r="I70" s="218" t="e">
        <f>+#REF!</f>
        <v>#REF!</v>
      </c>
      <c r="J70" s="218" t="e">
        <f>IF(ISBLANK(#REF!),"",#REF!)</f>
        <v>#REF!</v>
      </c>
      <c r="K70" s="218" t="e">
        <f>IF(ISBLANK(#REF!),"",#REF!)</f>
        <v>#REF!</v>
      </c>
      <c r="L70" s="219" t="e">
        <f>IF(ISBLANK(#REF!),"",#REF!)</f>
        <v>#REF!</v>
      </c>
      <c r="M70" s="218" t="e">
        <f>IF(ISBLANK(#REF!),"",#REF!)</f>
        <v>#REF!</v>
      </c>
      <c r="N70" s="218" t="e">
        <f>IF(ISBLANK(#REF!),"",#REF!)</f>
        <v>#REF!</v>
      </c>
      <c r="O70" s="218" t="e">
        <f>IF(ISBLANK(#REF!),"",#REF!)</f>
        <v>#REF!</v>
      </c>
      <c r="P70" s="220">
        <v>108.02</v>
      </c>
      <c r="Q70" s="220">
        <v>108.02</v>
      </c>
      <c r="R70" s="220">
        <v>0</v>
      </c>
      <c r="S70" s="220">
        <v>0</v>
      </c>
      <c r="T70" s="220">
        <v>0</v>
      </c>
      <c r="U70" s="220">
        <v>0</v>
      </c>
      <c r="V70" s="220">
        <v>0</v>
      </c>
      <c r="W70" s="220">
        <v>0</v>
      </c>
      <c r="X70" s="220">
        <v>0</v>
      </c>
      <c r="Y70" s="220">
        <v>0</v>
      </c>
      <c r="Z70" s="220">
        <v>0</v>
      </c>
      <c r="AA70" s="220">
        <v>0</v>
      </c>
      <c r="AB70" s="220">
        <v>0</v>
      </c>
      <c r="AC70" s="220">
        <v>3.2733333333333325</v>
      </c>
      <c r="AD70" s="196"/>
      <c r="AE70" s="222" t="e">
        <f t="shared" si="4"/>
        <v>#REF!</v>
      </c>
      <c r="AF70" s="222" t="e">
        <f>INDEX(#REF!,MATCH(Turtas!E70,#REF!,0))</f>
        <v>#REF!</v>
      </c>
      <c r="AG70" s="223" t="e">
        <f t="shared" si="5"/>
        <v>#REF!</v>
      </c>
      <c r="AH70" s="223" t="s">
        <v>680</v>
      </c>
      <c r="AI70" s="196"/>
      <c r="AJ70" s="224" t="e">
        <f>#REF!</f>
        <v>#REF!</v>
      </c>
      <c r="AK70" s="224">
        <f t="shared" si="6"/>
        <v>108.02</v>
      </c>
      <c r="AL70" s="225" t="e">
        <f t="shared" si="7"/>
        <v>#REF!</v>
      </c>
      <c r="AM70" s="225"/>
      <c r="AN70" s="226"/>
      <c r="AO70" s="226"/>
      <c r="AP70" s="224" t="e">
        <f t="shared" si="8"/>
        <v>#REF!</v>
      </c>
      <c r="AQ70" s="224" t="e">
        <f t="shared" si="9"/>
        <v>#REF!</v>
      </c>
      <c r="AR70" s="224" t="e">
        <f t="shared" si="10"/>
        <v>#REF!</v>
      </c>
      <c r="AS70" s="224" t="e">
        <f t="shared" si="11"/>
        <v>#REF!</v>
      </c>
      <c r="AT70" s="224" t="b">
        <f t="shared" si="12"/>
        <v>0</v>
      </c>
      <c r="AU70" s="224" t="e">
        <f t="shared" si="13"/>
        <v>#REF!</v>
      </c>
      <c r="AV70" s="224" t="e">
        <f t="shared" si="14"/>
        <v>#REF!</v>
      </c>
      <c r="AX70" s="227" t="b">
        <v>0</v>
      </c>
    </row>
    <row r="71" spans="2:50" x14ac:dyDescent="0.2">
      <c r="B71" s="215">
        <v>61</v>
      </c>
      <c r="C71" s="216" t="e">
        <f>+#REF!</f>
        <v>#REF!</v>
      </c>
      <c r="D71" s="217" t="e">
        <f>+#REF!</f>
        <v>#REF!</v>
      </c>
      <c r="E71" s="217" t="e">
        <f>+#REF!</f>
        <v>#REF!</v>
      </c>
      <c r="F71" s="217">
        <v>714</v>
      </c>
      <c r="G71" s="217" t="s">
        <v>66</v>
      </c>
      <c r="H71" s="217" t="str">
        <f t="shared" si="3"/>
        <v>TS</v>
      </c>
      <c r="I71" s="218" t="e">
        <f>+#REF!</f>
        <v>#REF!</v>
      </c>
      <c r="J71" s="218" t="e">
        <f>IF(ISBLANK(#REF!),"",#REF!)</f>
        <v>#REF!</v>
      </c>
      <c r="K71" s="218" t="e">
        <f>IF(ISBLANK(#REF!),"",#REF!)</f>
        <v>#REF!</v>
      </c>
      <c r="L71" s="219" t="e">
        <f>IF(ISBLANK(#REF!),"",#REF!)</f>
        <v>#REF!</v>
      </c>
      <c r="M71" s="218" t="e">
        <f>IF(ISBLANK(#REF!),"",#REF!)</f>
        <v>#REF!</v>
      </c>
      <c r="N71" s="218" t="e">
        <f>IF(ISBLANK(#REF!),"",#REF!)</f>
        <v>#REF!</v>
      </c>
      <c r="O71" s="218" t="e">
        <f>IF(ISBLANK(#REF!),"",#REF!)</f>
        <v>#REF!</v>
      </c>
      <c r="P71" s="220">
        <v>241.1</v>
      </c>
      <c r="Q71" s="220">
        <v>241.1</v>
      </c>
      <c r="R71" s="220">
        <v>0</v>
      </c>
      <c r="S71" s="220">
        <v>0</v>
      </c>
      <c r="T71" s="220">
        <v>0</v>
      </c>
      <c r="U71" s="220">
        <v>0</v>
      </c>
      <c r="V71" s="220">
        <v>0</v>
      </c>
      <c r="W71" s="220">
        <v>0</v>
      </c>
      <c r="X71" s="220">
        <v>0</v>
      </c>
      <c r="Y71" s="220">
        <v>0</v>
      </c>
      <c r="Z71" s="220">
        <v>0</v>
      </c>
      <c r="AA71" s="220">
        <v>0</v>
      </c>
      <c r="AB71" s="220">
        <v>0</v>
      </c>
      <c r="AC71" s="220">
        <v>7.3060606060606048</v>
      </c>
      <c r="AD71" s="196"/>
      <c r="AE71" s="222" t="e">
        <f t="shared" si="4"/>
        <v>#REF!</v>
      </c>
      <c r="AF71" s="222" t="e">
        <f>INDEX(#REF!,MATCH(Turtas!E71,#REF!,0))</f>
        <v>#REF!</v>
      </c>
      <c r="AG71" s="223" t="e">
        <f t="shared" si="5"/>
        <v>#REF!</v>
      </c>
      <c r="AH71" s="223" t="s">
        <v>680</v>
      </c>
      <c r="AI71" s="196"/>
      <c r="AJ71" s="224" t="e">
        <f>#REF!</f>
        <v>#REF!</v>
      </c>
      <c r="AK71" s="224">
        <f t="shared" si="6"/>
        <v>241.1</v>
      </c>
      <c r="AL71" s="225" t="e">
        <f t="shared" si="7"/>
        <v>#REF!</v>
      </c>
      <c r="AM71" s="225"/>
      <c r="AN71" s="226"/>
      <c r="AO71" s="226"/>
      <c r="AP71" s="224" t="e">
        <f t="shared" si="8"/>
        <v>#REF!</v>
      </c>
      <c r="AQ71" s="224" t="e">
        <f t="shared" si="9"/>
        <v>#REF!</v>
      </c>
      <c r="AR71" s="224" t="e">
        <f t="shared" si="10"/>
        <v>#REF!</v>
      </c>
      <c r="AS71" s="224" t="e">
        <f t="shared" si="11"/>
        <v>#REF!</v>
      </c>
      <c r="AT71" s="224" t="b">
        <f t="shared" si="12"/>
        <v>0</v>
      </c>
      <c r="AU71" s="224" t="e">
        <f t="shared" si="13"/>
        <v>#REF!</v>
      </c>
      <c r="AV71" s="224" t="e">
        <f t="shared" si="14"/>
        <v>#REF!</v>
      </c>
      <c r="AX71" s="227" t="b">
        <v>0</v>
      </c>
    </row>
    <row r="72" spans="2:50" x14ac:dyDescent="0.2">
      <c r="B72" s="215">
        <v>62</v>
      </c>
      <c r="C72" s="216" t="e">
        <f>+#REF!</f>
        <v>#REF!</v>
      </c>
      <c r="D72" s="217" t="e">
        <f>+#REF!</f>
        <v>#REF!</v>
      </c>
      <c r="E72" s="217" t="e">
        <f>+#REF!</f>
        <v>#REF!</v>
      </c>
      <c r="F72" s="217">
        <v>714</v>
      </c>
      <c r="G72" s="217" t="s">
        <v>66</v>
      </c>
      <c r="H72" s="217" t="str">
        <f t="shared" si="3"/>
        <v>TS</v>
      </c>
      <c r="I72" s="218" t="e">
        <f>+#REF!</f>
        <v>#REF!</v>
      </c>
      <c r="J72" s="218" t="e">
        <f>IF(ISBLANK(#REF!),"",#REF!)</f>
        <v>#REF!</v>
      </c>
      <c r="K72" s="218" t="e">
        <f>IF(ISBLANK(#REF!),"",#REF!)</f>
        <v>#REF!</v>
      </c>
      <c r="L72" s="219" t="e">
        <f>IF(ISBLANK(#REF!),"",#REF!)</f>
        <v>#REF!</v>
      </c>
      <c r="M72" s="218" t="e">
        <f>IF(ISBLANK(#REF!),"",#REF!)</f>
        <v>#REF!</v>
      </c>
      <c r="N72" s="218" t="e">
        <f>IF(ISBLANK(#REF!),"",#REF!)</f>
        <v>#REF!</v>
      </c>
      <c r="O72" s="218" t="e">
        <f>IF(ISBLANK(#REF!),"",#REF!)</f>
        <v>#REF!</v>
      </c>
      <c r="P72" s="220">
        <v>9.99</v>
      </c>
      <c r="Q72" s="220">
        <v>9.99</v>
      </c>
      <c r="R72" s="220">
        <v>0</v>
      </c>
      <c r="S72" s="220">
        <v>0</v>
      </c>
      <c r="T72" s="220">
        <v>0</v>
      </c>
      <c r="U72" s="220">
        <v>0</v>
      </c>
      <c r="V72" s="220">
        <v>0</v>
      </c>
      <c r="W72" s="220">
        <v>0</v>
      </c>
      <c r="X72" s="220">
        <v>0</v>
      </c>
      <c r="Y72" s="220">
        <v>0</v>
      </c>
      <c r="Z72" s="220">
        <v>0</v>
      </c>
      <c r="AA72" s="220">
        <v>0</v>
      </c>
      <c r="AB72" s="220">
        <v>0</v>
      </c>
      <c r="AC72" s="220">
        <v>0.30272727272727273</v>
      </c>
      <c r="AD72" s="196"/>
      <c r="AE72" s="222" t="e">
        <f t="shared" si="4"/>
        <v>#REF!</v>
      </c>
      <c r="AF72" s="222" t="e">
        <f>INDEX(#REF!,MATCH(Turtas!E72,#REF!,0))</f>
        <v>#REF!</v>
      </c>
      <c r="AG72" s="223" t="e">
        <f t="shared" si="5"/>
        <v>#REF!</v>
      </c>
      <c r="AH72" s="223" t="s">
        <v>680</v>
      </c>
      <c r="AI72" s="196"/>
      <c r="AJ72" s="224" t="e">
        <f>#REF!</f>
        <v>#REF!</v>
      </c>
      <c r="AK72" s="224">
        <f t="shared" si="6"/>
        <v>9.99</v>
      </c>
      <c r="AL72" s="225" t="e">
        <f t="shared" si="7"/>
        <v>#REF!</v>
      </c>
      <c r="AM72" s="225"/>
      <c r="AN72" s="226"/>
      <c r="AO72" s="226"/>
      <c r="AP72" s="224" t="e">
        <f t="shared" si="8"/>
        <v>#REF!</v>
      </c>
      <c r="AQ72" s="224" t="e">
        <f t="shared" si="9"/>
        <v>#REF!</v>
      </c>
      <c r="AR72" s="224" t="e">
        <f t="shared" si="10"/>
        <v>#REF!</v>
      </c>
      <c r="AS72" s="224" t="e">
        <f t="shared" si="11"/>
        <v>#REF!</v>
      </c>
      <c r="AT72" s="224" t="b">
        <f t="shared" si="12"/>
        <v>0</v>
      </c>
      <c r="AU72" s="224" t="e">
        <f t="shared" si="13"/>
        <v>#REF!</v>
      </c>
      <c r="AV72" s="224" t="e">
        <f t="shared" si="14"/>
        <v>#REF!</v>
      </c>
      <c r="AX72" s="227" t="b">
        <v>0</v>
      </c>
    </row>
    <row r="73" spans="2:50" x14ac:dyDescent="0.2">
      <c r="B73" s="215">
        <v>63</v>
      </c>
      <c r="C73" s="216" t="e">
        <f>+#REF!</f>
        <v>#REF!</v>
      </c>
      <c r="D73" s="217" t="e">
        <f>+#REF!</f>
        <v>#REF!</v>
      </c>
      <c r="E73" s="217" t="e">
        <f>+#REF!</f>
        <v>#REF!</v>
      </c>
      <c r="F73" s="217">
        <v>714</v>
      </c>
      <c r="G73" s="217" t="s">
        <v>66</v>
      </c>
      <c r="H73" s="217" t="str">
        <f t="shared" si="3"/>
        <v>TS</v>
      </c>
      <c r="I73" s="218" t="e">
        <f>+#REF!</f>
        <v>#REF!</v>
      </c>
      <c r="J73" s="218" t="e">
        <f>IF(ISBLANK(#REF!),"",#REF!)</f>
        <v>#REF!</v>
      </c>
      <c r="K73" s="218" t="e">
        <f>IF(ISBLANK(#REF!),"",#REF!)</f>
        <v>#REF!</v>
      </c>
      <c r="L73" s="219" t="e">
        <f>IF(ISBLANK(#REF!),"",#REF!)</f>
        <v>#REF!</v>
      </c>
      <c r="M73" s="218" t="e">
        <f>IF(ISBLANK(#REF!),"",#REF!)</f>
        <v>#REF!</v>
      </c>
      <c r="N73" s="218" t="e">
        <f>IF(ISBLANK(#REF!),"",#REF!)</f>
        <v>#REF!</v>
      </c>
      <c r="O73" s="218" t="e">
        <f>IF(ISBLANK(#REF!),"",#REF!)</f>
        <v>#REF!</v>
      </c>
      <c r="P73" s="220">
        <v>1313.71</v>
      </c>
      <c r="Q73" s="220">
        <v>1313.71</v>
      </c>
      <c r="R73" s="220">
        <v>0</v>
      </c>
      <c r="S73" s="220">
        <v>0</v>
      </c>
      <c r="T73" s="220">
        <v>0</v>
      </c>
      <c r="U73" s="220">
        <v>0</v>
      </c>
      <c r="V73" s="220">
        <v>0</v>
      </c>
      <c r="W73" s="220">
        <v>0</v>
      </c>
      <c r="X73" s="220">
        <v>0</v>
      </c>
      <c r="Y73" s="220">
        <v>0</v>
      </c>
      <c r="Z73" s="220">
        <v>0</v>
      </c>
      <c r="AA73" s="220">
        <v>0</v>
      </c>
      <c r="AB73" s="220">
        <v>0</v>
      </c>
      <c r="AC73" s="220">
        <v>23.885636363636365</v>
      </c>
      <c r="AD73" s="196"/>
      <c r="AE73" s="222" t="e">
        <f t="shared" si="4"/>
        <v>#REF!</v>
      </c>
      <c r="AF73" s="222" t="e">
        <f>INDEX(#REF!,MATCH(Turtas!E73,#REF!,0))</f>
        <v>#REF!</v>
      </c>
      <c r="AG73" s="223" t="e">
        <f t="shared" si="5"/>
        <v>#REF!</v>
      </c>
      <c r="AH73" s="223" t="s">
        <v>680</v>
      </c>
      <c r="AI73" s="196"/>
      <c r="AJ73" s="224" t="e">
        <f>#REF!</f>
        <v>#REF!</v>
      </c>
      <c r="AK73" s="224">
        <f t="shared" si="6"/>
        <v>1313.71</v>
      </c>
      <c r="AL73" s="225" t="e">
        <f t="shared" si="7"/>
        <v>#REF!</v>
      </c>
      <c r="AM73" s="225"/>
      <c r="AN73" s="226"/>
      <c r="AO73" s="226"/>
      <c r="AP73" s="224" t="e">
        <f t="shared" si="8"/>
        <v>#REF!</v>
      </c>
      <c r="AQ73" s="224" t="e">
        <f t="shared" si="9"/>
        <v>#REF!</v>
      </c>
      <c r="AR73" s="224" t="e">
        <f t="shared" si="10"/>
        <v>#REF!</v>
      </c>
      <c r="AS73" s="224" t="e">
        <f t="shared" si="11"/>
        <v>#REF!</v>
      </c>
      <c r="AT73" s="224" t="b">
        <f t="shared" si="12"/>
        <v>0</v>
      </c>
      <c r="AU73" s="224" t="e">
        <f t="shared" si="13"/>
        <v>#REF!</v>
      </c>
      <c r="AV73" s="224" t="e">
        <f t="shared" si="14"/>
        <v>#REF!</v>
      </c>
      <c r="AX73" s="227" t="b">
        <v>0</v>
      </c>
    </row>
    <row r="74" spans="2:50" x14ac:dyDescent="0.2">
      <c r="B74" s="215">
        <v>64</v>
      </c>
      <c r="C74" s="216" t="e">
        <f>+#REF!</f>
        <v>#REF!</v>
      </c>
      <c r="D74" s="217" t="e">
        <f>+#REF!</f>
        <v>#REF!</v>
      </c>
      <c r="E74" s="217" t="e">
        <f>+#REF!</f>
        <v>#REF!</v>
      </c>
      <c r="F74" s="217">
        <v>714</v>
      </c>
      <c r="G74" s="217" t="s">
        <v>66</v>
      </c>
      <c r="H74" s="217" t="str">
        <f t="shared" si="3"/>
        <v>TS</v>
      </c>
      <c r="I74" s="218" t="e">
        <f>+#REF!</f>
        <v>#REF!</v>
      </c>
      <c r="J74" s="218" t="e">
        <f>IF(ISBLANK(#REF!),"",#REF!)</f>
        <v>#REF!</v>
      </c>
      <c r="K74" s="218" t="e">
        <f>IF(ISBLANK(#REF!),"",#REF!)</f>
        <v>#REF!</v>
      </c>
      <c r="L74" s="219" t="e">
        <f>IF(ISBLANK(#REF!),"",#REF!)</f>
        <v>#REF!</v>
      </c>
      <c r="M74" s="218" t="e">
        <f>IF(ISBLANK(#REF!),"",#REF!)</f>
        <v>#REF!</v>
      </c>
      <c r="N74" s="218" t="e">
        <f>IF(ISBLANK(#REF!),"",#REF!)</f>
        <v>#REF!</v>
      </c>
      <c r="O74" s="218" t="e">
        <f>IF(ISBLANK(#REF!),"",#REF!)</f>
        <v>#REF!</v>
      </c>
      <c r="P74" s="220">
        <v>10005.549999999999</v>
      </c>
      <c r="Q74" s="220">
        <v>10005.549999999999</v>
      </c>
      <c r="R74" s="220">
        <v>0</v>
      </c>
      <c r="S74" s="220">
        <v>0</v>
      </c>
      <c r="T74" s="220">
        <v>0</v>
      </c>
      <c r="U74" s="220">
        <v>0</v>
      </c>
      <c r="V74" s="220">
        <v>0</v>
      </c>
      <c r="W74" s="220">
        <v>0</v>
      </c>
      <c r="X74" s="220">
        <v>0</v>
      </c>
      <c r="Y74" s="220">
        <v>0</v>
      </c>
      <c r="Z74" s="220">
        <v>0</v>
      </c>
      <c r="AA74" s="220">
        <v>0</v>
      </c>
      <c r="AB74" s="220">
        <v>0</v>
      </c>
      <c r="AC74" s="220">
        <v>181.91909090909093</v>
      </c>
      <c r="AD74" s="196"/>
      <c r="AE74" s="222" t="e">
        <f t="shared" si="4"/>
        <v>#REF!</v>
      </c>
      <c r="AF74" s="222" t="e">
        <f>INDEX(#REF!,MATCH(Turtas!E74,#REF!,0))</f>
        <v>#REF!</v>
      </c>
      <c r="AG74" s="223" t="e">
        <f t="shared" si="5"/>
        <v>#REF!</v>
      </c>
      <c r="AH74" s="223" t="s">
        <v>680</v>
      </c>
      <c r="AI74" s="196"/>
      <c r="AJ74" s="224" t="e">
        <f>#REF!</f>
        <v>#REF!</v>
      </c>
      <c r="AK74" s="224">
        <f t="shared" si="6"/>
        <v>10005.549999999999</v>
      </c>
      <c r="AL74" s="225" t="e">
        <f t="shared" si="7"/>
        <v>#REF!</v>
      </c>
      <c r="AM74" s="225"/>
      <c r="AN74" s="226"/>
      <c r="AO74" s="226"/>
      <c r="AP74" s="224" t="e">
        <f t="shared" si="8"/>
        <v>#REF!</v>
      </c>
      <c r="AQ74" s="224" t="e">
        <f t="shared" si="9"/>
        <v>#REF!</v>
      </c>
      <c r="AR74" s="224" t="e">
        <f t="shared" si="10"/>
        <v>#REF!</v>
      </c>
      <c r="AS74" s="224" t="e">
        <f t="shared" si="11"/>
        <v>#REF!</v>
      </c>
      <c r="AT74" s="224" t="b">
        <f t="shared" si="12"/>
        <v>0</v>
      </c>
      <c r="AU74" s="224" t="e">
        <f t="shared" si="13"/>
        <v>#REF!</v>
      </c>
      <c r="AV74" s="224" t="e">
        <f t="shared" si="14"/>
        <v>#REF!</v>
      </c>
      <c r="AX74" s="227" t="b">
        <v>0</v>
      </c>
    </row>
    <row r="75" spans="2:50" x14ac:dyDescent="0.2">
      <c r="B75" s="215">
        <v>65</v>
      </c>
      <c r="C75" s="216" t="e">
        <f>+#REF!</f>
        <v>#REF!</v>
      </c>
      <c r="D75" s="217" t="e">
        <f>+#REF!</f>
        <v>#REF!</v>
      </c>
      <c r="E75" s="217" t="e">
        <f>+#REF!</f>
        <v>#REF!</v>
      </c>
      <c r="F75" s="217">
        <v>714</v>
      </c>
      <c r="G75" s="217" t="s">
        <v>66</v>
      </c>
      <c r="H75" s="217" t="str">
        <f t="shared" si="3"/>
        <v>TS</v>
      </c>
      <c r="I75" s="218" t="e">
        <f>+#REF!</f>
        <v>#REF!</v>
      </c>
      <c r="J75" s="218" t="e">
        <f>IF(ISBLANK(#REF!),"",#REF!)</f>
        <v>#REF!</v>
      </c>
      <c r="K75" s="218" t="e">
        <f>IF(ISBLANK(#REF!),"",#REF!)</f>
        <v>#REF!</v>
      </c>
      <c r="L75" s="219" t="e">
        <f>IF(ISBLANK(#REF!),"",#REF!)</f>
        <v>#REF!</v>
      </c>
      <c r="M75" s="218" t="e">
        <f>IF(ISBLANK(#REF!),"",#REF!)</f>
        <v>#REF!</v>
      </c>
      <c r="N75" s="218" t="e">
        <f>IF(ISBLANK(#REF!),"",#REF!)</f>
        <v>#REF!</v>
      </c>
      <c r="O75" s="218" t="e">
        <f>IF(ISBLANK(#REF!),"",#REF!)</f>
        <v>#REF!</v>
      </c>
      <c r="P75" s="220">
        <v>3414.97</v>
      </c>
      <c r="Q75" s="220">
        <v>3414.97</v>
      </c>
      <c r="R75" s="220">
        <v>0</v>
      </c>
      <c r="S75" s="220">
        <v>0</v>
      </c>
      <c r="T75" s="220">
        <v>0</v>
      </c>
      <c r="U75" s="220">
        <v>0</v>
      </c>
      <c r="V75" s="220">
        <v>0</v>
      </c>
      <c r="W75" s="220">
        <v>0</v>
      </c>
      <c r="X75" s="220">
        <v>0</v>
      </c>
      <c r="Y75" s="220">
        <v>0</v>
      </c>
      <c r="Z75" s="220">
        <v>0</v>
      </c>
      <c r="AA75" s="220">
        <v>0</v>
      </c>
      <c r="AB75" s="220">
        <v>0</v>
      </c>
      <c r="AC75" s="220">
        <v>62.090363636363634</v>
      </c>
      <c r="AD75" s="196"/>
      <c r="AE75" s="222" t="e">
        <f t="shared" si="4"/>
        <v>#REF!</v>
      </c>
      <c r="AF75" s="222" t="e">
        <f>INDEX(#REF!,MATCH(Turtas!E75,#REF!,0))</f>
        <v>#REF!</v>
      </c>
      <c r="AG75" s="223" t="e">
        <f t="shared" si="5"/>
        <v>#REF!</v>
      </c>
      <c r="AH75" s="223" t="s">
        <v>680</v>
      </c>
      <c r="AI75" s="196"/>
      <c r="AJ75" s="224" t="e">
        <f>#REF!</f>
        <v>#REF!</v>
      </c>
      <c r="AK75" s="224">
        <f t="shared" si="6"/>
        <v>3414.97</v>
      </c>
      <c r="AL75" s="225" t="e">
        <f t="shared" si="7"/>
        <v>#REF!</v>
      </c>
      <c r="AM75" s="225"/>
      <c r="AN75" s="226"/>
      <c r="AO75" s="226"/>
      <c r="AP75" s="224" t="e">
        <f t="shared" si="8"/>
        <v>#REF!</v>
      </c>
      <c r="AQ75" s="224" t="e">
        <f t="shared" si="9"/>
        <v>#REF!</v>
      </c>
      <c r="AR75" s="224" t="e">
        <f t="shared" si="10"/>
        <v>#REF!</v>
      </c>
      <c r="AS75" s="224" t="e">
        <f t="shared" si="11"/>
        <v>#REF!</v>
      </c>
      <c r="AT75" s="224" t="b">
        <f t="shared" si="12"/>
        <v>0</v>
      </c>
      <c r="AU75" s="224" t="e">
        <f t="shared" si="13"/>
        <v>#REF!</v>
      </c>
      <c r="AV75" s="224" t="e">
        <f t="shared" si="14"/>
        <v>#REF!</v>
      </c>
      <c r="AX75" s="227" t="b">
        <v>0</v>
      </c>
    </row>
    <row r="76" spans="2:50" x14ac:dyDescent="0.2">
      <c r="B76" s="215">
        <v>66</v>
      </c>
      <c r="C76" s="216" t="e">
        <f>+#REF!</f>
        <v>#REF!</v>
      </c>
      <c r="D76" s="217" t="e">
        <f>+#REF!</f>
        <v>#REF!</v>
      </c>
      <c r="E76" s="217" t="e">
        <f>+#REF!</f>
        <v>#REF!</v>
      </c>
      <c r="F76" s="217">
        <v>714</v>
      </c>
      <c r="G76" s="217" t="s">
        <v>66</v>
      </c>
      <c r="H76" s="217" t="str">
        <f t="shared" ref="H76:H139" si="15">+LEFT(G76,2)</f>
        <v>TS</v>
      </c>
      <c r="I76" s="218" t="e">
        <f>+#REF!</f>
        <v>#REF!</v>
      </c>
      <c r="J76" s="218" t="e">
        <f>IF(ISBLANK(#REF!),"",#REF!)</f>
        <v>#REF!</v>
      </c>
      <c r="K76" s="218" t="e">
        <f>IF(ISBLANK(#REF!),"",#REF!)</f>
        <v>#REF!</v>
      </c>
      <c r="L76" s="219" t="e">
        <f>IF(ISBLANK(#REF!),"",#REF!)</f>
        <v>#REF!</v>
      </c>
      <c r="M76" s="218" t="e">
        <f>IF(ISBLANK(#REF!),"",#REF!)</f>
        <v>#REF!</v>
      </c>
      <c r="N76" s="218" t="e">
        <f>IF(ISBLANK(#REF!),"",#REF!)</f>
        <v>#REF!</v>
      </c>
      <c r="O76" s="218" t="e">
        <f>IF(ISBLANK(#REF!),"",#REF!)</f>
        <v>#REF!</v>
      </c>
      <c r="P76" s="220">
        <v>9537.44</v>
      </c>
      <c r="Q76" s="220">
        <v>9537.44</v>
      </c>
      <c r="R76" s="220">
        <v>0</v>
      </c>
      <c r="S76" s="220">
        <v>0</v>
      </c>
      <c r="T76" s="220">
        <v>0</v>
      </c>
      <c r="U76" s="220">
        <v>0</v>
      </c>
      <c r="V76" s="220">
        <v>0</v>
      </c>
      <c r="W76" s="220">
        <v>0</v>
      </c>
      <c r="X76" s="220">
        <v>0</v>
      </c>
      <c r="Y76" s="220">
        <v>0</v>
      </c>
      <c r="Z76" s="220">
        <v>0</v>
      </c>
      <c r="AA76" s="220">
        <v>0</v>
      </c>
      <c r="AB76" s="220">
        <v>0</v>
      </c>
      <c r="AC76" s="220">
        <v>173.40800000000002</v>
      </c>
      <c r="AD76" s="196"/>
      <c r="AE76" s="222" t="e">
        <f t="shared" ref="AE76:AE139" si="16">L76</f>
        <v>#REF!</v>
      </c>
      <c r="AF76" s="222" t="e">
        <f>INDEX(#REF!,MATCH(Turtas!E76,#REF!,0))</f>
        <v>#REF!</v>
      </c>
      <c r="AG76" s="223" t="e">
        <f t="shared" ref="AG76:AG139" si="17">+AE76=AF76</f>
        <v>#REF!</v>
      </c>
      <c r="AH76" s="223" t="s">
        <v>680</v>
      </c>
      <c r="AI76" s="196"/>
      <c r="AJ76" s="224" t="e">
        <f>#REF!</f>
        <v>#REF!</v>
      </c>
      <c r="AK76" s="224">
        <f t="shared" ref="AK76:AK139" si="18">+P76</f>
        <v>9537.44</v>
      </c>
      <c r="AL76" s="225" t="e">
        <f t="shared" ref="AL76:AL139" si="19">+DATE(YEAR(I76),MONTH(I76)+IF(DAY(I76)=1,0,1),1)</f>
        <v>#REF!</v>
      </c>
      <c r="AM76" s="225"/>
      <c r="AN76" s="226"/>
      <c r="AO76" s="226"/>
      <c r="AP76" s="224" t="e">
        <f t="shared" ref="AP76:AP139" si="20">+L76*12</f>
        <v>#REF!</v>
      </c>
      <c r="AQ76" s="224" t="e">
        <f t="shared" ref="AQ76:AQ139" si="21">MIN(IFERROR(DATEDIF($AL76,AQ$9,"m"),FALSE),AP76)</f>
        <v>#REF!</v>
      </c>
      <c r="AR76" s="224" t="e">
        <f t="shared" ref="AR76:AR139" si="22">+AS76-AQ76</f>
        <v>#REF!</v>
      </c>
      <c r="AS76" s="224" t="e">
        <f t="shared" ref="AS76:AS139" si="23">MIN(IF($AO76,DATEDIF($AL76,$AM76,"m"),DATEDIF($AL76,AS$9,"m")),AP76)</f>
        <v>#REF!</v>
      </c>
      <c r="AT76" s="224" t="b">
        <f t="shared" ref="AT76:AT139" si="24">IFERROR(MAX(AJ76:AK76)/L76/12,FALSE)</f>
        <v>0</v>
      </c>
      <c r="AU76" s="224" t="e">
        <f t="shared" ref="AU76:AU139" si="25">+AT76*AR76</f>
        <v>#REF!</v>
      </c>
      <c r="AV76" s="224" t="e">
        <f t="shared" ref="AV76:AV139" si="26">+AU76-AC76-AB76</f>
        <v>#REF!</v>
      </c>
      <c r="AX76" s="227" t="b">
        <v>0</v>
      </c>
    </row>
    <row r="77" spans="2:50" x14ac:dyDescent="0.2">
      <c r="B77" s="215">
        <v>67</v>
      </c>
      <c r="C77" s="216" t="e">
        <f>+#REF!</f>
        <v>#REF!</v>
      </c>
      <c r="D77" s="217" t="e">
        <f>+#REF!</f>
        <v>#REF!</v>
      </c>
      <c r="E77" s="217" t="e">
        <f>+#REF!</f>
        <v>#REF!</v>
      </c>
      <c r="F77" s="217">
        <v>714</v>
      </c>
      <c r="G77" s="217" t="s">
        <v>66</v>
      </c>
      <c r="H77" s="217" t="str">
        <f t="shared" si="15"/>
        <v>TS</v>
      </c>
      <c r="I77" s="218" t="e">
        <f>+#REF!</f>
        <v>#REF!</v>
      </c>
      <c r="J77" s="218" t="e">
        <f>IF(ISBLANK(#REF!),"",#REF!)</f>
        <v>#REF!</v>
      </c>
      <c r="K77" s="218" t="e">
        <f>IF(ISBLANK(#REF!),"",#REF!)</f>
        <v>#REF!</v>
      </c>
      <c r="L77" s="219" t="e">
        <f>IF(ISBLANK(#REF!),"",#REF!)</f>
        <v>#REF!</v>
      </c>
      <c r="M77" s="218" t="e">
        <f>IF(ISBLANK(#REF!),"",#REF!)</f>
        <v>#REF!</v>
      </c>
      <c r="N77" s="218" t="e">
        <f>IF(ISBLANK(#REF!),"",#REF!)</f>
        <v>#REF!</v>
      </c>
      <c r="O77" s="218" t="e">
        <f>IF(ISBLANK(#REF!),"",#REF!)</f>
        <v>#REF!</v>
      </c>
      <c r="P77" s="220">
        <v>3840.23</v>
      </c>
      <c r="Q77" s="220">
        <v>3840.23</v>
      </c>
      <c r="R77" s="220">
        <v>0</v>
      </c>
      <c r="S77" s="220">
        <v>0</v>
      </c>
      <c r="T77" s="220">
        <v>0</v>
      </c>
      <c r="U77" s="220">
        <v>0</v>
      </c>
      <c r="V77" s="220">
        <v>0</v>
      </c>
      <c r="W77" s="220">
        <v>0</v>
      </c>
      <c r="X77" s="220">
        <v>0</v>
      </c>
      <c r="Y77" s="220">
        <v>0</v>
      </c>
      <c r="Z77" s="220">
        <v>0</v>
      </c>
      <c r="AA77" s="220">
        <v>0</v>
      </c>
      <c r="AB77" s="220">
        <v>0</v>
      </c>
      <c r="AC77" s="220">
        <v>116.37060606060606</v>
      </c>
      <c r="AD77" s="196"/>
      <c r="AE77" s="222" t="e">
        <f t="shared" si="16"/>
        <v>#REF!</v>
      </c>
      <c r="AF77" s="222" t="e">
        <f>INDEX(#REF!,MATCH(Turtas!E77,#REF!,0))</f>
        <v>#REF!</v>
      </c>
      <c r="AG77" s="223" t="e">
        <f t="shared" si="17"/>
        <v>#REF!</v>
      </c>
      <c r="AH77" s="223" t="s">
        <v>680</v>
      </c>
      <c r="AI77" s="196"/>
      <c r="AJ77" s="224" t="e">
        <f>#REF!</f>
        <v>#REF!</v>
      </c>
      <c r="AK77" s="224">
        <f t="shared" si="18"/>
        <v>3840.23</v>
      </c>
      <c r="AL77" s="225" t="e">
        <f t="shared" si="19"/>
        <v>#REF!</v>
      </c>
      <c r="AM77" s="225"/>
      <c r="AN77" s="226"/>
      <c r="AO77" s="226"/>
      <c r="AP77" s="224" t="e">
        <f t="shared" si="20"/>
        <v>#REF!</v>
      </c>
      <c r="AQ77" s="224" t="e">
        <f t="shared" si="21"/>
        <v>#REF!</v>
      </c>
      <c r="AR77" s="224" t="e">
        <f t="shared" si="22"/>
        <v>#REF!</v>
      </c>
      <c r="AS77" s="224" t="e">
        <f t="shared" si="23"/>
        <v>#REF!</v>
      </c>
      <c r="AT77" s="224" t="b">
        <f t="shared" si="24"/>
        <v>0</v>
      </c>
      <c r="AU77" s="224" t="e">
        <f t="shared" si="25"/>
        <v>#REF!</v>
      </c>
      <c r="AV77" s="224" t="e">
        <f t="shared" si="26"/>
        <v>#REF!</v>
      </c>
      <c r="AX77" s="227" t="b">
        <v>0</v>
      </c>
    </row>
    <row r="78" spans="2:50" x14ac:dyDescent="0.2">
      <c r="B78" s="215">
        <v>68</v>
      </c>
      <c r="C78" s="216" t="e">
        <f>+#REF!</f>
        <v>#REF!</v>
      </c>
      <c r="D78" s="217" t="e">
        <f>+#REF!</f>
        <v>#REF!</v>
      </c>
      <c r="E78" s="217" t="e">
        <f>+#REF!</f>
        <v>#REF!</v>
      </c>
      <c r="F78" s="217">
        <v>714</v>
      </c>
      <c r="G78" s="217" t="s">
        <v>66</v>
      </c>
      <c r="H78" s="217" t="str">
        <f t="shared" si="15"/>
        <v>TS</v>
      </c>
      <c r="I78" s="218" t="e">
        <f>+#REF!</f>
        <v>#REF!</v>
      </c>
      <c r="J78" s="218" t="e">
        <f>IF(ISBLANK(#REF!),"",#REF!)</f>
        <v>#REF!</v>
      </c>
      <c r="K78" s="218" t="e">
        <f>IF(ISBLANK(#REF!),"",#REF!)</f>
        <v>#REF!</v>
      </c>
      <c r="L78" s="219" t="e">
        <f>IF(ISBLANK(#REF!),"",#REF!)</f>
        <v>#REF!</v>
      </c>
      <c r="M78" s="218" t="e">
        <f>IF(ISBLANK(#REF!),"",#REF!)</f>
        <v>#REF!</v>
      </c>
      <c r="N78" s="218" t="e">
        <f>IF(ISBLANK(#REF!),"",#REF!)</f>
        <v>#REF!</v>
      </c>
      <c r="O78" s="218" t="e">
        <f>IF(ISBLANK(#REF!),"",#REF!)</f>
        <v>#REF!</v>
      </c>
      <c r="P78" s="220">
        <v>1641.19</v>
      </c>
      <c r="Q78" s="220">
        <v>1641.19</v>
      </c>
      <c r="R78" s="220">
        <v>0</v>
      </c>
      <c r="S78" s="220">
        <v>0</v>
      </c>
      <c r="T78" s="220">
        <v>0</v>
      </c>
      <c r="U78" s="220">
        <v>0</v>
      </c>
      <c r="V78" s="220">
        <v>0</v>
      </c>
      <c r="W78" s="220">
        <v>0</v>
      </c>
      <c r="X78" s="220">
        <v>0</v>
      </c>
      <c r="Y78" s="220">
        <v>0</v>
      </c>
      <c r="Z78" s="220">
        <v>0</v>
      </c>
      <c r="AA78" s="220">
        <v>0</v>
      </c>
      <c r="AB78" s="220">
        <v>0</v>
      </c>
      <c r="AC78" s="220">
        <v>49.733030303030304</v>
      </c>
      <c r="AD78" s="196"/>
      <c r="AE78" s="222" t="e">
        <f t="shared" si="16"/>
        <v>#REF!</v>
      </c>
      <c r="AF78" s="222" t="e">
        <f>INDEX(#REF!,MATCH(Turtas!E78,#REF!,0))</f>
        <v>#REF!</v>
      </c>
      <c r="AG78" s="223" t="e">
        <f t="shared" si="17"/>
        <v>#REF!</v>
      </c>
      <c r="AH78" s="223" t="s">
        <v>680</v>
      </c>
      <c r="AI78" s="196"/>
      <c r="AJ78" s="224" t="e">
        <f>#REF!</f>
        <v>#REF!</v>
      </c>
      <c r="AK78" s="224">
        <f t="shared" si="18"/>
        <v>1641.19</v>
      </c>
      <c r="AL78" s="225" t="e">
        <f t="shared" si="19"/>
        <v>#REF!</v>
      </c>
      <c r="AM78" s="225"/>
      <c r="AN78" s="226"/>
      <c r="AO78" s="226"/>
      <c r="AP78" s="224" t="e">
        <f t="shared" si="20"/>
        <v>#REF!</v>
      </c>
      <c r="AQ78" s="224" t="e">
        <f t="shared" si="21"/>
        <v>#REF!</v>
      </c>
      <c r="AR78" s="224" t="e">
        <f t="shared" si="22"/>
        <v>#REF!</v>
      </c>
      <c r="AS78" s="224" t="e">
        <f t="shared" si="23"/>
        <v>#REF!</v>
      </c>
      <c r="AT78" s="224" t="b">
        <f t="shared" si="24"/>
        <v>0</v>
      </c>
      <c r="AU78" s="224" t="e">
        <f t="shared" si="25"/>
        <v>#REF!</v>
      </c>
      <c r="AV78" s="224" t="e">
        <f t="shared" si="26"/>
        <v>#REF!</v>
      </c>
      <c r="AX78" s="227" t="b">
        <v>0</v>
      </c>
    </row>
    <row r="79" spans="2:50" x14ac:dyDescent="0.2">
      <c r="B79" s="215">
        <v>69</v>
      </c>
      <c r="C79" s="216" t="e">
        <f>+#REF!</f>
        <v>#REF!</v>
      </c>
      <c r="D79" s="217" t="e">
        <f>+#REF!</f>
        <v>#REF!</v>
      </c>
      <c r="E79" s="217" t="e">
        <f>+#REF!</f>
        <v>#REF!</v>
      </c>
      <c r="F79" s="217">
        <v>714</v>
      </c>
      <c r="G79" s="217" t="s">
        <v>66</v>
      </c>
      <c r="H79" s="217" t="str">
        <f t="shared" si="15"/>
        <v>TS</v>
      </c>
      <c r="I79" s="218" t="e">
        <f>+#REF!</f>
        <v>#REF!</v>
      </c>
      <c r="J79" s="218" t="e">
        <f>IF(ISBLANK(#REF!),"",#REF!)</f>
        <v>#REF!</v>
      </c>
      <c r="K79" s="218" t="e">
        <f>IF(ISBLANK(#REF!),"",#REF!)</f>
        <v>#REF!</v>
      </c>
      <c r="L79" s="219" t="e">
        <f>IF(ISBLANK(#REF!),"",#REF!)</f>
        <v>#REF!</v>
      </c>
      <c r="M79" s="218" t="e">
        <f>IF(ISBLANK(#REF!),"",#REF!)</f>
        <v>#REF!</v>
      </c>
      <c r="N79" s="218" t="e">
        <f>IF(ISBLANK(#REF!),"",#REF!)</f>
        <v>#REF!</v>
      </c>
      <c r="O79" s="218" t="e">
        <f>IF(ISBLANK(#REF!),"",#REF!)</f>
        <v>#REF!</v>
      </c>
      <c r="P79" s="220">
        <v>10617.24</v>
      </c>
      <c r="Q79" s="220">
        <v>10617.24</v>
      </c>
      <c r="R79" s="220">
        <v>0</v>
      </c>
      <c r="S79" s="220">
        <v>0</v>
      </c>
      <c r="T79" s="220">
        <v>0</v>
      </c>
      <c r="U79" s="220">
        <v>0</v>
      </c>
      <c r="V79" s="220">
        <v>0</v>
      </c>
      <c r="W79" s="220">
        <v>0</v>
      </c>
      <c r="X79" s="220">
        <v>0</v>
      </c>
      <c r="Y79" s="220">
        <v>0</v>
      </c>
      <c r="Z79" s="220">
        <v>0</v>
      </c>
      <c r="AA79" s="220">
        <v>0</v>
      </c>
      <c r="AB79" s="220">
        <v>0</v>
      </c>
      <c r="AC79" s="220">
        <v>321.73454545454547</v>
      </c>
      <c r="AD79" s="196"/>
      <c r="AE79" s="222" t="e">
        <f t="shared" si="16"/>
        <v>#REF!</v>
      </c>
      <c r="AF79" s="222" t="e">
        <f>INDEX(#REF!,MATCH(Turtas!E79,#REF!,0))</f>
        <v>#REF!</v>
      </c>
      <c r="AG79" s="223" t="e">
        <f t="shared" si="17"/>
        <v>#REF!</v>
      </c>
      <c r="AH79" s="223" t="s">
        <v>680</v>
      </c>
      <c r="AI79" s="196"/>
      <c r="AJ79" s="224" t="e">
        <f>#REF!</f>
        <v>#REF!</v>
      </c>
      <c r="AK79" s="224">
        <f t="shared" si="18"/>
        <v>10617.24</v>
      </c>
      <c r="AL79" s="225" t="e">
        <f t="shared" si="19"/>
        <v>#REF!</v>
      </c>
      <c r="AM79" s="225"/>
      <c r="AN79" s="226"/>
      <c r="AO79" s="226"/>
      <c r="AP79" s="224" t="e">
        <f t="shared" si="20"/>
        <v>#REF!</v>
      </c>
      <c r="AQ79" s="224" t="e">
        <f t="shared" si="21"/>
        <v>#REF!</v>
      </c>
      <c r="AR79" s="224" t="e">
        <f t="shared" si="22"/>
        <v>#REF!</v>
      </c>
      <c r="AS79" s="224" t="e">
        <f t="shared" si="23"/>
        <v>#REF!</v>
      </c>
      <c r="AT79" s="224" t="b">
        <f t="shared" si="24"/>
        <v>0</v>
      </c>
      <c r="AU79" s="224" t="e">
        <f t="shared" si="25"/>
        <v>#REF!</v>
      </c>
      <c r="AV79" s="224" t="e">
        <f t="shared" si="26"/>
        <v>#REF!</v>
      </c>
      <c r="AX79" s="227" t="b">
        <v>0</v>
      </c>
    </row>
    <row r="80" spans="2:50" x14ac:dyDescent="0.2">
      <c r="B80" s="215">
        <v>70</v>
      </c>
      <c r="C80" s="216" t="e">
        <f>+#REF!</f>
        <v>#REF!</v>
      </c>
      <c r="D80" s="217" t="e">
        <f>+#REF!</f>
        <v>#REF!</v>
      </c>
      <c r="E80" s="217" t="e">
        <f>+#REF!</f>
        <v>#REF!</v>
      </c>
      <c r="F80" s="217">
        <v>714</v>
      </c>
      <c r="G80" s="217" t="s">
        <v>66</v>
      </c>
      <c r="H80" s="217" t="str">
        <f t="shared" si="15"/>
        <v>TS</v>
      </c>
      <c r="I80" s="218" t="e">
        <f>+#REF!</f>
        <v>#REF!</v>
      </c>
      <c r="J80" s="218" t="e">
        <f>IF(ISBLANK(#REF!),"",#REF!)</f>
        <v>#REF!</v>
      </c>
      <c r="K80" s="218" t="e">
        <f>IF(ISBLANK(#REF!),"",#REF!)</f>
        <v>#REF!</v>
      </c>
      <c r="L80" s="219" t="e">
        <f>IF(ISBLANK(#REF!),"",#REF!)</f>
        <v>#REF!</v>
      </c>
      <c r="M80" s="218" t="e">
        <f>IF(ISBLANK(#REF!),"",#REF!)</f>
        <v>#REF!</v>
      </c>
      <c r="N80" s="218" t="e">
        <f>IF(ISBLANK(#REF!),"",#REF!)</f>
        <v>#REF!</v>
      </c>
      <c r="O80" s="218" t="e">
        <f>IF(ISBLANK(#REF!),"",#REF!)</f>
        <v>#REF!</v>
      </c>
      <c r="P80" s="220">
        <v>3738.43</v>
      </c>
      <c r="Q80" s="220">
        <v>3738.43</v>
      </c>
      <c r="R80" s="220">
        <v>0</v>
      </c>
      <c r="S80" s="220">
        <v>0</v>
      </c>
      <c r="T80" s="220">
        <v>0</v>
      </c>
      <c r="U80" s="220">
        <v>0</v>
      </c>
      <c r="V80" s="220">
        <v>0</v>
      </c>
      <c r="W80" s="220">
        <v>0</v>
      </c>
      <c r="X80" s="220">
        <v>0</v>
      </c>
      <c r="Y80" s="220">
        <v>0</v>
      </c>
      <c r="Z80" s="220">
        <v>0</v>
      </c>
      <c r="AA80" s="220">
        <v>0</v>
      </c>
      <c r="AB80" s="220">
        <v>0</v>
      </c>
      <c r="AC80" s="220">
        <v>113.28575757575757</v>
      </c>
      <c r="AD80" s="196"/>
      <c r="AE80" s="222" t="e">
        <f t="shared" si="16"/>
        <v>#REF!</v>
      </c>
      <c r="AF80" s="222" t="e">
        <f>INDEX(#REF!,MATCH(Turtas!E80,#REF!,0))</f>
        <v>#REF!</v>
      </c>
      <c r="AG80" s="223" t="e">
        <f t="shared" si="17"/>
        <v>#REF!</v>
      </c>
      <c r="AH80" s="223" t="s">
        <v>680</v>
      </c>
      <c r="AI80" s="196"/>
      <c r="AJ80" s="224" t="e">
        <f>#REF!</f>
        <v>#REF!</v>
      </c>
      <c r="AK80" s="224">
        <f t="shared" si="18"/>
        <v>3738.43</v>
      </c>
      <c r="AL80" s="225" t="e">
        <f t="shared" si="19"/>
        <v>#REF!</v>
      </c>
      <c r="AM80" s="225"/>
      <c r="AN80" s="226"/>
      <c r="AO80" s="226"/>
      <c r="AP80" s="224" t="e">
        <f t="shared" si="20"/>
        <v>#REF!</v>
      </c>
      <c r="AQ80" s="224" t="e">
        <f t="shared" si="21"/>
        <v>#REF!</v>
      </c>
      <c r="AR80" s="224" t="e">
        <f t="shared" si="22"/>
        <v>#REF!</v>
      </c>
      <c r="AS80" s="224" t="e">
        <f t="shared" si="23"/>
        <v>#REF!</v>
      </c>
      <c r="AT80" s="224" t="b">
        <f t="shared" si="24"/>
        <v>0</v>
      </c>
      <c r="AU80" s="224" t="e">
        <f t="shared" si="25"/>
        <v>#REF!</v>
      </c>
      <c r="AV80" s="224" t="e">
        <f t="shared" si="26"/>
        <v>#REF!</v>
      </c>
      <c r="AX80" s="227" t="b">
        <v>0</v>
      </c>
    </row>
    <row r="81" spans="2:50" x14ac:dyDescent="0.2">
      <c r="B81" s="215">
        <v>71</v>
      </c>
      <c r="C81" s="216" t="e">
        <f>+#REF!</f>
        <v>#REF!</v>
      </c>
      <c r="D81" s="217" t="e">
        <f>+#REF!</f>
        <v>#REF!</v>
      </c>
      <c r="E81" s="217" t="e">
        <f>+#REF!</f>
        <v>#REF!</v>
      </c>
      <c r="F81" s="217">
        <v>714</v>
      </c>
      <c r="G81" s="217" t="s">
        <v>66</v>
      </c>
      <c r="H81" s="217" t="str">
        <f t="shared" si="15"/>
        <v>TS</v>
      </c>
      <c r="I81" s="218" t="e">
        <f>+#REF!</f>
        <v>#REF!</v>
      </c>
      <c r="J81" s="218" t="e">
        <f>IF(ISBLANK(#REF!),"",#REF!)</f>
        <v>#REF!</v>
      </c>
      <c r="K81" s="218" t="e">
        <f>IF(ISBLANK(#REF!),"",#REF!)</f>
        <v>#REF!</v>
      </c>
      <c r="L81" s="219" t="e">
        <f>IF(ISBLANK(#REF!),"",#REF!)</f>
        <v>#REF!</v>
      </c>
      <c r="M81" s="218" t="e">
        <f>IF(ISBLANK(#REF!),"",#REF!)</f>
        <v>#REF!</v>
      </c>
      <c r="N81" s="218" t="e">
        <f>IF(ISBLANK(#REF!),"",#REF!)</f>
        <v>#REF!</v>
      </c>
      <c r="O81" s="218" t="e">
        <f>IF(ISBLANK(#REF!),"",#REF!)</f>
        <v>#REF!</v>
      </c>
      <c r="P81" s="220">
        <v>50825.47</v>
      </c>
      <c r="Q81" s="220">
        <v>50825.47</v>
      </c>
      <c r="R81" s="220">
        <v>0</v>
      </c>
      <c r="S81" s="220">
        <v>0</v>
      </c>
      <c r="T81" s="220">
        <v>0</v>
      </c>
      <c r="U81" s="220">
        <v>0</v>
      </c>
      <c r="V81" s="220">
        <v>0</v>
      </c>
      <c r="W81" s="220">
        <v>0</v>
      </c>
      <c r="X81" s="220">
        <v>0</v>
      </c>
      <c r="Y81" s="220">
        <v>0</v>
      </c>
      <c r="Z81" s="220">
        <v>0</v>
      </c>
      <c r="AA81" s="220">
        <v>0</v>
      </c>
      <c r="AB81" s="220">
        <v>0</v>
      </c>
      <c r="AC81" s="220">
        <v>1129.4548888888887</v>
      </c>
      <c r="AD81" s="196"/>
      <c r="AE81" s="222" t="e">
        <f t="shared" si="16"/>
        <v>#REF!</v>
      </c>
      <c r="AF81" s="222" t="e">
        <f>INDEX(#REF!,MATCH(Turtas!E81,#REF!,0))</f>
        <v>#REF!</v>
      </c>
      <c r="AG81" s="223" t="e">
        <f t="shared" si="17"/>
        <v>#REF!</v>
      </c>
      <c r="AH81" s="223" t="s">
        <v>680</v>
      </c>
      <c r="AI81" s="196"/>
      <c r="AJ81" s="224" t="e">
        <f>#REF!</f>
        <v>#REF!</v>
      </c>
      <c r="AK81" s="224">
        <f t="shared" si="18"/>
        <v>50825.47</v>
      </c>
      <c r="AL81" s="225" t="e">
        <f t="shared" si="19"/>
        <v>#REF!</v>
      </c>
      <c r="AM81" s="225"/>
      <c r="AN81" s="226"/>
      <c r="AO81" s="226"/>
      <c r="AP81" s="224" t="e">
        <f t="shared" si="20"/>
        <v>#REF!</v>
      </c>
      <c r="AQ81" s="224" t="e">
        <f t="shared" si="21"/>
        <v>#REF!</v>
      </c>
      <c r="AR81" s="224" t="e">
        <f t="shared" si="22"/>
        <v>#REF!</v>
      </c>
      <c r="AS81" s="224" t="e">
        <f t="shared" si="23"/>
        <v>#REF!</v>
      </c>
      <c r="AT81" s="224" t="b">
        <f t="shared" si="24"/>
        <v>0</v>
      </c>
      <c r="AU81" s="224" t="e">
        <f t="shared" si="25"/>
        <v>#REF!</v>
      </c>
      <c r="AV81" s="224" t="e">
        <f t="shared" si="26"/>
        <v>#REF!</v>
      </c>
      <c r="AX81" s="227" t="b">
        <v>0</v>
      </c>
    </row>
    <row r="82" spans="2:50" x14ac:dyDescent="0.2">
      <c r="B82" s="215">
        <v>72</v>
      </c>
      <c r="C82" s="216" t="e">
        <f>+#REF!</f>
        <v>#REF!</v>
      </c>
      <c r="D82" s="217" t="e">
        <f>+#REF!</f>
        <v>#REF!</v>
      </c>
      <c r="E82" s="217" t="e">
        <f>+#REF!</f>
        <v>#REF!</v>
      </c>
      <c r="F82" s="217">
        <v>714</v>
      </c>
      <c r="G82" s="217" t="s">
        <v>68</v>
      </c>
      <c r="H82" s="217" t="str">
        <f t="shared" si="15"/>
        <v>TS</v>
      </c>
      <c r="I82" s="218" t="e">
        <f>+#REF!</f>
        <v>#REF!</v>
      </c>
      <c r="J82" s="218" t="e">
        <f>IF(ISBLANK(#REF!),"",#REF!)</f>
        <v>#REF!</v>
      </c>
      <c r="K82" s="218" t="e">
        <f>IF(ISBLANK(#REF!),"",#REF!)</f>
        <v>#REF!</v>
      </c>
      <c r="L82" s="219" t="e">
        <f>IF(ISBLANK(#REF!),"",#REF!)</f>
        <v>#REF!</v>
      </c>
      <c r="M82" s="218" t="e">
        <f>IF(ISBLANK(#REF!),"",#REF!)</f>
        <v>#REF!</v>
      </c>
      <c r="N82" s="218" t="e">
        <f>IF(ISBLANK(#REF!),"",#REF!)</f>
        <v>#REF!</v>
      </c>
      <c r="O82" s="218" t="e">
        <f>IF(ISBLANK(#REF!),"",#REF!)</f>
        <v>#REF!</v>
      </c>
      <c r="P82" s="220">
        <v>7040.08</v>
      </c>
      <c r="Q82" s="220">
        <v>7040.08</v>
      </c>
      <c r="R82" s="220">
        <v>0</v>
      </c>
      <c r="S82" s="220">
        <v>0</v>
      </c>
      <c r="T82" s="220">
        <v>0</v>
      </c>
      <c r="U82" s="220">
        <v>0</v>
      </c>
      <c r="V82" s="220">
        <v>0</v>
      </c>
      <c r="W82" s="220">
        <v>0</v>
      </c>
      <c r="X82" s="220">
        <v>0</v>
      </c>
      <c r="Y82" s="220">
        <v>0</v>
      </c>
      <c r="Z82" s="220">
        <v>0</v>
      </c>
      <c r="AA82" s="220">
        <v>0</v>
      </c>
      <c r="AB82" s="220">
        <v>0</v>
      </c>
      <c r="AC82" s="220">
        <v>260.74370370370366</v>
      </c>
      <c r="AD82" s="196"/>
      <c r="AE82" s="222" t="e">
        <f t="shared" si="16"/>
        <v>#REF!</v>
      </c>
      <c r="AF82" s="222" t="e">
        <f>INDEX(#REF!,MATCH(Turtas!E82,#REF!,0))</f>
        <v>#REF!</v>
      </c>
      <c r="AG82" s="223" t="e">
        <f t="shared" si="17"/>
        <v>#REF!</v>
      </c>
      <c r="AH82" s="223" t="s">
        <v>680</v>
      </c>
      <c r="AI82" s="196"/>
      <c r="AJ82" s="224" t="e">
        <f>#REF!</f>
        <v>#REF!</v>
      </c>
      <c r="AK82" s="224">
        <f t="shared" si="18"/>
        <v>7040.08</v>
      </c>
      <c r="AL82" s="225" t="e">
        <f t="shared" si="19"/>
        <v>#REF!</v>
      </c>
      <c r="AM82" s="225"/>
      <c r="AN82" s="226"/>
      <c r="AO82" s="226"/>
      <c r="AP82" s="224" t="e">
        <f t="shared" si="20"/>
        <v>#REF!</v>
      </c>
      <c r="AQ82" s="224" t="e">
        <f t="shared" si="21"/>
        <v>#REF!</v>
      </c>
      <c r="AR82" s="224" t="e">
        <f t="shared" si="22"/>
        <v>#REF!</v>
      </c>
      <c r="AS82" s="224" t="e">
        <f t="shared" si="23"/>
        <v>#REF!</v>
      </c>
      <c r="AT82" s="224" t="b">
        <f t="shared" si="24"/>
        <v>0</v>
      </c>
      <c r="AU82" s="224" t="e">
        <f t="shared" si="25"/>
        <v>#REF!</v>
      </c>
      <c r="AV82" s="224" t="e">
        <f t="shared" si="26"/>
        <v>#REF!</v>
      </c>
      <c r="AX82" s="227" t="b">
        <v>0</v>
      </c>
    </row>
    <row r="83" spans="2:50" x14ac:dyDescent="0.2">
      <c r="B83" s="215">
        <v>73</v>
      </c>
      <c r="C83" s="216" t="e">
        <f>+#REF!</f>
        <v>#REF!</v>
      </c>
      <c r="D83" s="217" t="e">
        <f>+#REF!</f>
        <v>#REF!</v>
      </c>
      <c r="E83" s="217" t="e">
        <f>+#REF!</f>
        <v>#REF!</v>
      </c>
      <c r="F83" s="217">
        <v>714</v>
      </c>
      <c r="G83" s="217" t="s">
        <v>68</v>
      </c>
      <c r="H83" s="217" t="str">
        <f t="shared" si="15"/>
        <v>TS</v>
      </c>
      <c r="I83" s="218" t="e">
        <f>+#REF!</f>
        <v>#REF!</v>
      </c>
      <c r="J83" s="218" t="e">
        <f>IF(ISBLANK(#REF!),"",#REF!)</f>
        <v>#REF!</v>
      </c>
      <c r="K83" s="218" t="e">
        <f>IF(ISBLANK(#REF!),"",#REF!)</f>
        <v>#REF!</v>
      </c>
      <c r="L83" s="219" t="e">
        <f>IF(ISBLANK(#REF!),"",#REF!)</f>
        <v>#REF!</v>
      </c>
      <c r="M83" s="218" t="e">
        <f>IF(ISBLANK(#REF!),"",#REF!)</f>
        <v>#REF!</v>
      </c>
      <c r="N83" s="218" t="e">
        <f>IF(ISBLANK(#REF!),"",#REF!)</f>
        <v>#REF!</v>
      </c>
      <c r="O83" s="218" t="e">
        <f>IF(ISBLANK(#REF!),"",#REF!)</f>
        <v>#REF!</v>
      </c>
      <c r="P83" s="220">
        <v>712.97</v>
      </c>
      <c r="Q83" s="220">
        <v>712.97</v>
      </c>
      <c r="R83" s="220">
        <v>0</v>
      </c>
      <c r="S83" s="220">
        <v>0</v>
      </c>
      <c r="T83" s="220">
        <v>0</v>
      </c>
      <c r="U83" s="220">
        <v>0</v>
      </c>
      <c r="V83" s="220">
        <v>0</v>
      </c>
      <c r="W83" s="220">
        <v>0</v>
      </c>
      <c r="X83" s="220">
        <v>0</v>
      </c>
      <c r="Y83" s="220">
        <v>0</v>
      </c>
      <c r="Z83" s="220">
        <v>0</v>
      </c>
      <c r="AA83" s="220">
        <v>0</v>
      </c>
      <c r="AB83" s="220">
        <v>0</v>
      </c>
      <c r="AC83" s="220">
        <v>15.843777777777779</v>
      </c>
      <c r="AD83" s="196"/>
      <c r="AE83" s="222" t="e">
        <f t="shared" si="16"/>
        <v>#REF!</v>
      </c>
      <c r="AF83" s="222" t="e">
        <f>INDEX(#REF!,MATCH(Turtas!E83,#REF!,0))</f>
        <v>#REF!</v>
      </c>
      <c r="AG83" s="223" t="e">
        <f t="shared" si="17"/>
        <v>#REF!</v>
      </c>
      <c r="AH83" s="223" t="s">
        <v>680</v>
      </c>
      <c r="AI83" s="196"/>
      <c r="AJ83" s="224" t="e">
        <f>#REF!</f>
        <v>#REF!</v>
      </c>
      <c r="AK83" s="224">
        <f t="shared" si="18"/>
        <v>712.97</v>
      </c>
      <c r="AL83" s="225" t="e">
        <f t="shared" si="19"/>
        <v>#REF!</v>
      </c>
      <c r="AM83" s="225"/>
      <c r="AN83" s="226"/>
      <c r="AO83" s="226"/>
      <c r="AP83" s="224" t="e">
        <f t="shared" si="20"/>
        <v>#REF!</v>
      </c>
      <c r="AQ83" s="224" t="e">
        <f t="shared" si="21"/>
        <v>#REF!</v>
      </c>
      <c r="AR83" s="224" t="e">
        <f t="shared" si="22"/>
        <v>#REF!</v>
      </c>
      <c r="AS83" s="224" t="e">
        <f t="shared" si="23"/>
        <v>#REF!</v>
      </c>
      <c r="AT83" s="224" t="b">
        <f t="shared" si="24"/>
        <v>0</v>
      </c>
      <c r="AU83" s="224" t="e">
        <f t="shared" si="25"/>
        <v>#REF!</v>
      </c>
      <c r="AV83" s="224" t="e">
        <f t="shared" si="26"/>
        <v>#REF!</v>
      </c>
      <c r="AX83" s="227" t="b">
        <v>0</v>
      </c>
    </row>
    <row r="84" spans="2:50" x14ac:dyDescent="0.2">
      <c r="B84" s="215">
        <v>74</v>
      </c>
      <c r="C84" s="216" t="e">
        <f>+#REF!</f>
        <v>#REF!</v>
      </c>
      <c r="D84" s="217" t="e">
        <f>+#REF!</f>
        <v>#REF!</v>
      </c>
      <c r="E84" s="217" t="e">
        <f>+#REF!</f>
        <v>#REF!</v>
      </c>
      <c r="F84" s="217">
        <v>714</v>
      </c>
      <c r="G84" s="217" t="s">
        <v>79</v>
      </c>
      <c r="H84" s="217" t="str">
        <f t="shared" si="15"/>
        <v>TS</v>
      </c>
      <c r="I84" s="218" t="e">
        <f>+#REF!</f>
        <v>#REF!</v>
      </c>
      <c r="J84" s="218" t="e">
        <f>IF(ISBLANK(#REF!),"",#REF!)</f>
        <v>#REF!</v>
      </c>
      <c r="K84" s="218" t="e">
        <f>IF(ISBLANK(#REF!),"",#REF!)</f>
        <v>#REF!</v>
      </c>
      <c r="L84" s="219" t="e">
        <f>IF(ISBLANK(#REF!),"",#REF!)</f>
        <v>#REF!</v>
      </c>
      <c r="M84" s="218" t="e">
        <f>IF(ISBLANK(#REF!),"",#REF!)</f>
        <v>#REF!</v>
      </c>
      <c r="N84" s="218" t="e">
        <f>IF(ISBLANK(#REF!),"",#REF!)</f>
        <v>#REF!</v>
      </c>
      <c r="O84" s="218" t="e">
        <f>IF(ISBLANK(#REF!),"",#REF!)</f>
        <v>#REF!</v>
      </c>
      <c r="P84" s="220">
        <v>23178.91</v>
      </c>
      <c r="Q84" s="220">
        <v>23178.91</v>
      </c>
      <c r="R84" s="220">
        <v>0</v>
      </c>
      <c r="S84" s="220">
        <v>0</v>
      </c>
      <c r="T84" s="220">
        <v>0</v>
      </c>
      <c r="U84" s="220">
        <v>0</v>
      </c>
      <c r="V84" s="220">
        <v>0</v>
      </c>
      <c r="W84" s="220">
        <v>0</v>
      </c>
      <c r="X84" s="220">
        <v>0</v>
      </c>
      <c r="Y84" s="220">
        <v>0</v>
      </c>
      <c r="Z84" s="220">
        <v>0</v>
      </c>
      <c r="AA84" s="220">
        <v>0</v>
      </c>
      <c r="AB84" s="220">
        <v>0</v>
      </c>
      <c r="AC84" s="220">
        <v>463.57819999999992</v>
      </c>
      <c r="AD84" s="196"/>
      <c r="AE84" s="222" t="e">
        <f t="shared" si="16"/>
        <v>#REF!</v>
      </c>
      <c r="AF84" s="222" t="e">
        <f>INDEX(#REF!,MATCH(Turtas!E84,#REF!,0))</f>
        <v>#REF!</v>
      </c>
      <c r="AG84" s="223" t="e">
        <f t="shared" si="17"/>
        <v>#REF!</v>
      </c>
      <c r="AH84" s="223" t="s">
        <v>680</v>
      </c>
      <c r="AI84" s="196"/>
      <c r="AJ84" s="224" t="e">
        <f>#REF!</f>
        <v>#REF!</v>
      </c>
      <c r="AK84" s="224">
        <f t="shared" si="18"/>
        <v>23178.91</v>
      </c>
      <c r="AL84" s="225" t="e">
        <f t="shared" si="19"/>
        <v>#REF!</v>
      </c>
      <c r="AM84" s="225"/>
      <c r="AN84" s="226"/>
      <c r="AO84" s="226"/>
      <c r="AP84" s="224" t="e">
        <f t="shared" si="20"/>
        <v>#REF!</v>
      </c>
      <c r="AQ84" s="224" t="e">
        <f t="shared" si="21"/>
        <v>#REF!</v>
      </c>
      <c r="AR84" s="224" t="e">
        <f t="shared" si="22"/>
        <v>#REF!</v>
      </c>
      <c r="AS84" s="224" t="e">
        <f t="shared" si="23"/>
        <v>#REF!</v>
      </c>
      <c r="AT84" s="224" t="b">
        <f t="shared" si="24"/>
        <v>0</v>
      </c>
      <c r="AU84" s="224" t="e">
        <f t="shared" si="25"/>
        <v>#REF!</v>
      </c>
      <c r="AV84" s="224" t="e">
        <f t="shared" si="26"/>
        <v>#REF!</v>
      </c>
      <c r="AX84" s="227" t="b">
        <v>0</v>
      </c>
    </row>
    <row r="85" spans="2:50" x14ac:dyDescent="0.2">
      <c r="B85" s="215">
        <v>75</v>
      </c>
      <c r="C85" s="216" t="e">
        <f>+#REF!</f>
        <v>#REF!</v>
      </c>
      <c r="D85" s="217" t="e">
        <f>+#REF!</f>
        <v>#REF!</v>
      </c>
      <c r="E85" s="217" t="e">
        <f>+#REF!</f>
        <v>#REF!</v>
      </c>
      <c r="F85" s="217">
        <v>714</v>
      </c>
      <c r="G85" s="217" t="s">
        <v>68</v>
      </c>
      <c r="H85" s="217" t="str">
        <f t="shared" si="15"/>
        <v>TS</v>
      </c>
      <c r="I85" s="218" t="e">
        <f>+#REF!</f>
        <v>#REF!</v>
      </c>
      <c r="J85" s="218" t="e">
        <f>IF(ISBLANK(#REF!),"",#REF!)</f>
        <v>#REF!</v>
      </c>
      <c r="K85" s="218" t="e">
        <f>IF(ISBLANK(#REF!),"",#REF!)</f>
        <v>#REF!</v>
      </c>
      <c r="L85" s="219" t="e">
        <f>IF(ISBLANK(#REF!),"",#REF!)</f>
        <v>#REF!</v>
      </c>
      <c r="M85" s="218" t="e">
        <f>IF(ISBLANK(#REF!),"",#REF!)</f>
        <v>#REF!</v>
      </c>
      <c r="N85" s="218" t="e">
        <f>IF(ISBLANK(#REF!),"",#REF!)</f>
        <v>#REF!</v>
      </c>
      <c r="O85" s="218" t="e">
        <f>IF(ISBLANK(#REF!),"",#REF!)</f>
        <v>#REF!</v>
      </c>
      <c r="P85" s="220">
        <v>159114.04999999999</v>
      </c>
      <c r="Q85" s="220">
        <v>159114.04999999999</v>
      </c>
      <c r="R85" s="220">
        <v>0</v>
      </c>
      <c r="S85" s="220">
        <v>0</v>
      </c>
      <c r="T85" s="220">
        <v>0</v>
      </c>
      <c r="U85" s="220">
        <v>0</v>
      </c>
      <c r="V85" s="220">
        <v>0</v>
      </c>
      <c r="W85" s="220">
        <v>0</v>
      </c>
      <c r="X85" s="220">
        <v>0</v>
      </c>
      <c r="Y85" s="220">
        <v>0</v>
      </c>
      <c r="Z85" s="220">
        <v>0</v>
      </c>
      <c r="AA85" s="220">
        <v>0</v>
      </c>
      <c r="AB85" s="220">
        <v>0</v>
      </c>
      <c r="AC85" s="220">
        <v>3182.2809999999995</v>
      </c>
      <c r="AD85" s="196"/>
      <c r="AE85" s="222" t="e">
        <f t="shared" si="16"/>
        <v>#REF!</v>
      </c>
      <c r="AF85" s="222" t="e">
        <f>INDEX(#REF!,MATCH(Turtas!E85,#REF!,0))</f>
        <v>#REF!</v>
      </c>
      <c r="AG85" s="223" t="e">
        <f t="shared" si="17"/>
        <v>#REF!</v>
      </c>
      <c r="AH85" s="223" t="s">
        <v>680</v>
      </c>
      <c r="AI85" s="196"/>
      <c r="AJ85" s="224" t="e">
        <f>#REF!</f>
        <v>#REF!</v>
      </c>
      <c r="AK85" s="224">
        <f t="shared" si="18"/>
        <v>159114.04999999999</v>
      </c>
      <c r="AL85" s="225" t="e">
        <f t="shared" si="19"/>
        <v>#REF!</v>
      </c>
      <c r="AM85" s="225"/>
      <c r="AN85" s="226"/>
      <c r="AO85" s="226"/>
      <c r="AP85" s="224" t="e">
        <f t="shared" si="20"/>
        <v>#REF!</v>
      </c>
      <c r="AQ85" s="224" t="e">
        <f t="shared" si="21"/>
        <v>#REF!</v>
      </c>
      <c r="AR85" s="224" t="e">
        <f t="shared" si="22"/>
        <v>#REF!</v>
      </c>
      <c r="AS85" s="224" t="e">
        <f t="shared" si="23"/>
        <v>#REF!</v>
      </c>
      <c r="AT85" s="224" t="b">
        <f t="shared" si="24"/>
        <v>0</v>
      </c>
      <c r="AU85" s="224" t="e">
        <f t="shared" si="25"/>
        <v>#REF!</v>
      </c>
      <c r="AV85" s="224" t="e">
        <f t="shared" si="26"/>
        <v>#REF!</v>
      </c>
      <c r="AX85" s="227" t="b">
        <v>0</v>
      </c>
    </row>
    <row r="86" spans="2:50" x14ac:dyDescent="0.2">
      <c r="B86" s="215">
        <v>76</v>
      </c>
      <c r="C86" s="216" t="e">
        <f>+#REF!</f>
        <v>#REF!</v>
      </c>
      <c r="D86" s="217" t="e">
        <f>+#REF!</f>
        <v>#REF!</v>
      </c>
      <c r="E86" s="217" t="e">
        <f>+#REF!</f>
        <v>#REF!</v>
      </c>
      <c r="F86" s="217">
        <v>715</v>
      </c>
      <c r="G86" s="217" t="s">
        <v>68</v>
      </c>
      <c r="H86" s="217" t="str">
        <f t="shared" si="15"/>
        <v>TS</v>
      </c>
      <c r="I86" s="218" t="e">
        <f>+#REF!</f>
        <v>#REF!</v>
      </c>
      <c r="J86" s="218" t="e">
        <f>IF(ISBLANK(#REF!),"",#REF!)</f>
        <v>#REF!</v>
      </c>
      <c r="K86" s="218" t="e">
        <f>IF(ISBLANK(#REF!),"",#REF!)</f>
        <v>#REF!</v>
      </c>
      <c r="L86" s="219" t="e">
        <f>IF(ISBLANK(#REF!),"",#REF!)</f>
        <v>#REF!</v>
      </c>
      <c r="M86" s="218" t="e">
        <f>IF(ISBLANK(#REF!),"",#REF!)</f>
        <v>#REF!</v>
      </c>
      <c r="N86" s="218" t="e">
        <f>IF(ISBLANK(#REF!),"",#REF!)</f>
        <v>#REF!</v>
      </c>
      <c r="O86" s="218" t="e">
        <f>IF(ISBLANK(#REF!),"",#REF!)</f>
        <v>#REF!</v>
      </c>
      <c r="P86" s="220">
        <v>888</v>
      </c>
      <c r="Q86" s="220">
        <v>888</v>
      </c>
      <c r="R86" s="220">
        <v>0</v>
      </c>
      <c r="S86" s="220">
        <v>0</v>
      </c>
      <c r="T86" s="220">
        <v>0</v>
      </c>
      <c r="U86" s="220">
        <v>0</v>
      </c>
      <c r="V86" s="220">
        <v>0</v>
      </c>
      <c r="W86" s="220">
        <v>0</v>
      </c>
      <c r="X86" s="220">
        <v>0</v>
      </c>
      <c r="Y86" s="220">
        <v>0</v>
      </c>
      <c r="Z86" s="220">
        <v>0</v>
      </c>
      <c r="AA86" s="220">
        <v>0</v>
      </c>
      <c r="AB86" s="220">
        <v>0</v>
      </c>
      <c r="AC86" s="220">
        <v>32.888888888888886</v>
      </c>
      <c r="AD86" s="196"/>
      <c r="AE86" s="222" t="e">
        <f t="shared" si="16"/>
        <v>#REF!</v>
      </c>
      <c r="AF86" s="222" t="e">
        <f>INDEX(#REF!,MATCH(Turtas!E86,#REF!,0))</f>
        <v>#REF!</v>
      </c>
      <c r="AG86" s="223" t="e">
        <f t="shared" si="17"/>
        <v>#REF!</v>
      </c>
      <c r="AH86" s="223" t="s">
        <v>681</v>
      </c>
      <c r="AI86" s="196"/>
      <c r="AJ86" s="224" t="e">
        <f>#REF!</f>
        <v>#REF!</v>
      </c>
      <c r="AK86" s="224">
        <f t="shared" si="18"/>
        <v>888</v>
      </c>
      <c r="AL86" s="225" t="e">
        <f t="shared" si="19"/>
        <v>#REF!</v>
      </c>
      <c r="AM86" s="225"/>
      <c r="AN86" s="226"/>
      <c r="AO86" s="226"/>
      <c r="AP86" s="224" t="e">
        <f t="shared" si="20"/>
        <v>#REF!</v>
      </c>
      <c r="AQ86" s="224" t="e">
        <f t="shared" si="21"/>
        <v>#REF!</v>
      </c>
      <c r="AR86" s="224" t="e">
        <f t="shared" si="22"/>
        <v>#REF!</v>
      </c>
      <c r="AS86" s="224" t="e">
        <f t="shared" si="23"/>
        <v>#REF!</v>
      </c>
      <c r="AT86" s="224" t="b">
        <f t="shared" si="24"/>
        <v>0</v>
      </c>
      <c r="AU86" s="224" t="e">
        <f t="shared" si="25"/>
        <v>#REF!</v>
      </c>
      <c r="AV86" s="224" t="e">
        <f t="shared" si="26"/>
        <v>#REF!</v>
      </c>
      <c r="AX86" s="227" t="b">
        <v>0</v>
      </c>
    </row>
    <row r="87" spans="2:50" x14ac:dyDescent="0.2">
      <c r="B87" s="215">
        <v>77</v>
      </c>
      <c r="C87" s="216" t="e">
        <f>+#REF!</f>
        <v>#REF!</v>
      </c>
      <c r="D87" s="217" t="e">
        <f>+#REF!</f>
        <v>#REF!</v>
      </c>
      <c r="E87" s="217" t="e">
        <f>+#REF!</f>
        <v>#REF!</v>
      </c>
      <c r="F87" s="217">
        <v>708</v>
      </c>
      <c r="G87" s="217" t="s">
        <v>66</v>
      </c>
      <c r="H87" s="217" t="str">
        <f t="shared" si="15"/>
        <v>TS</v>
      </c>
      <c r="I87" s="218" t="e">
        <f>+#REF!</f>
        <v>#REF!</v>
      </c>
      <c r="J87" s="218" t="e">
        <f>IF(ISBLANK(#REF!),"",#REF!)</f>
        <v>#REF!</v>
      </c>
      <c r="K87" s="218" t="e">
        <f>IF(ISBLANK(#REF!),"",#REF!)</f>
        <v>#REF!</v>
      </c>
      <c r="L87" s="219" t="e">
        <f>IF(ISBLANK(#REF!),"",#REF!)</f>
        <v>#REF!</v>
      </c>
      <c r="M87" s="218" t="e">
        <f>IF(ISBLANK(#REF!),"",#REF!)</f>
        <v>#REF!</v>
      </c>
      <c r="N87" s="218" t="e">
        <f>IF(ISBLANK(#REF!),"",#REF!)</f>
        <v>#REF!</v>
      </c>
      <c r="O87" s="218" t="e">
        <f>IF(ISBLANK(#REF!),"",#REF!)</f>
        <v>#REF!</v>
      </c>
      <c r="P87" s="220">
        <v>2010</v>
      </c>
      <c r="Q87" s="220">
        <v>2010</v>
      </c>
      <c r="R87" s="220">
        <v>0</v>
      </c>
      <c r="S87" s="220">
        <v>0</v>
      </c>
      <c r="T87" s="220">
        <v>0</v>
      </c>
      <c r="U87" s="220">
        <v>0</v>
      </c>
      <c r="V87" s="220">
        <v>0</v>
      </c>
      <c r="W87" s="220">
        <v>0</v>
      </c>
      <c r="X87" s="220">
        <v>0</v>
      </c>
      <c r="Y87" s="220">
        <v>0</v>
      </c>
      <c r="Z87" s="220">
        <v>0</v>
      </c>
      <c r="AA87" s="220">
        <v>0</v>
      </c>
      <c r="AB87" s="220">
        <v>0</v>
      </c>
      <c r="AC87" s="220">
        <v>40.199999999999996</v>
      </c>
      <c r="AD87" s="196"/>
      <c r="AE87" s="222" t="e">
        <f t="shared" si="16"/>
        <v>#REF!</v>
      </c>
      <c r="AF87" s="222" t="e">
        <f>INDEX(#REF!,MATCH(Turtas!E87,#REF!,0))</f>
        <v>#REF!</v>
      </c>
      <c r="AG87" s="223" t="e">
        <f t="shared" si="17"/>
        <v>#REF!</v>
      </c>
      <c r="AH87" s="223" t="s">
        <v>680</v>
      </c>
      <c r="AI87" s="196"/>
      <c r="AJ87" s="224" t="e">
        <f>#REF!</f>
        <v>#REF!</v>
      </c>
      <c r="AK87" s="224">
        <f t="shared" si="18"/>
        <v>2010</v>
      </c>
      <c r="AL87" s="225" t="e">
        <f t="shared" si="19"/>
        <v>#REF!</v>
      </c>
      <c r="AM87" s="225"/>
      <c r="AN87" s="226"/>
      <c r="AO87" s="226"/>
      <c r="AP87" s="224" t="e">
        <f t="shared" si="20"/>
        <v>#REF!</v>
      </c>
      <c r="AQ87" s="224" t="e">
        <f t="shared" si="21"/>
        <v>#REF!</v>
      </c>
      <c r="AR87" s="224" t="e">
        <f t="shared" si="22"/>
        <v>#REF!</v>
      </c>
      <c r="AS87" s="224" t="e">
        <f t="shared" si="23"/>
        <v>#REF!</v>
      </c>
      <c r="AT87" s="224" t="b">
        <f t="shared" si="24"/>
        <v>0</v>
      </c>
      <c r="AU87" s="224" t="e">
        <f t="shared" si="25"/>
        <v>#REF!</v>
      </c>
      <c r="AV87" s="224" t="e">
        <f t="shared" si="26"/>
        <v>#REF!</v>
      </c>
      <c r="AX87" s="227" t="b">
        <v>0</v>
      </c>
    </row>
    <row r="88" spans="2:50" x14ac:dyDescent="0.2">
      <c r="B88" s="215">
        <v>78</v>
      </c>
      <c r="C88" s="216" t="e">
        <f>+#REF!</f>
        <v>#REF!</v>
      </c>
      <c r="D88" s="217" t="e">
        <f>+#REF!</f>
        <v>#REF!</v>
      </c>
      <c r="E88" s="217" t="e">
        <f>+#REF!</f>
        <v>#REF!</v>
      </c>
      <c r="F88" s="217">
        <v>708</v>
      </c>
      <c r="G88" s="217" t="s">
        <v>66</v>
      </c>
      <c r="H88" s="217" t="str">
        <f t="shared" si="15"/>
        <v>TS</v>
      </c>
      <c r="I88" s="218" t="e">
        <f>+#REF!</f>
        <v>#REF!</v>
      </c>
      <c r="J88" s="218" t="e">
        <f>IF(ISBLANK(#REF!),"",#REF!)</f>
        <v>#REF!</v>
      </c>
      <c r="K88" s="218" t="e">
        <f>IF(ISBLANK(#REF!),"",#REF!)</f>
        <v>#REF!</v>
      </c>
      <c r="L88" s="219" t="e">
        <f>IF(ISBLANK(#REF!),"",#REF!)</f>
        <v>#REF!</v>
      </c>
      <c r="M88" s="218" t="e">
        <f>IF(ISBLANK(#REF!),"",#REF!)</f>
        <v>#REF!</v>
      </c>
      <c r="N88" s="218" t="e">
        <f>IF(ISBLANK(#REF!),"",#REF!)</f>
        <v>#REF!</v>
      </c>
      <c r="O88" s="218" t="e">
        <f>IF(ISBLANK(#REF!),"",#REF!)</f>
        <v>#REF!</v>
      </c>
      <c r="P88" s="220">
        <v>2078</v>
      </c>
      <c r="Q88" s="220">
        <v>2078</v>
      </c>
      <c r="R88" s="220">
        <v>0</v>
      </c>
      <c r="S88" s="220">
        <v>0</v>
      </c>
      <c r="T88" s="220">
        <v>0</v>
      </c>
      <c r="U88" s="220">
        <v>0</v>
      </c>
      <c r="V88" s="220">
        <v>0</v>
      </c>
      <c r="W88" s="220">
        <v>0</v>
      </c>
      <c r="X88" s="220">
        <v>0</v>
      </c>
      <c r="Y88" s="220">
        <v>0</v>
      </c>
      <c r="Z88" s="220">
        <v>0</v>
      </c>
      <c r="AA88" s="220">
        <v>0</v>
      </c>
      <c r="AB88" s="220">
        <v>0</v>
      </c>
      <c r="AC88" s="220">
        <v>41.56</v>
      </c>
      <c r="AD88" s="196"/>
      <c r="AE88" s="222" t="e">
        <f t="shared" si="16"/>
        <v>#REF!</v>
      </c>
      <c r="AF88" s="222" t="e">
        <f>INDEX(#REF!,MATCH(Turtas!E88,#REF!,0))</f>
        <v>#REF!</v>
      </c>
      <c r="AG88" s="223" t="e">
        <f t="shared" si="17"/>
        <v>#REF!</v>
      </c>
      <c r="AH88" s="223" t="s">
        <v>680</v>
      </c>
      <c r="AI88" s="196"/>
      <c r="AJ88" s="224" t="e">
        <f>#REF!</f>
        <v>#REF!</v>
      </c>
      <c r="AK88" s="224">
        <f t="shared" si="18"/>
        <v>2078</v>
      </c>
      <c r="AL88" s="225" t="e">
        <f t="shared" si="19"/>
        <v>#REF!</v>
      </c>
      <c r="AM88" s="225"/>
      <c r="AN88" s="226"/>
      <c r="AO88" s="226"/>
      <c r="AP88" s="224" t="e">
        <f t="shared" si="20"/>
        <v>#REF!</v>
      </c>
      <c r="AQ88" s="224" t="e">
        <f t="shared" si="21"/>
        <v>#REF!</v>
      </c>
      <c r="AR88" s="224" t="e">
        <f t="shared" si="22"/>
        <v>#REF!</v>
      </c>
      <c r="AS88" s="224" t="e">
        <f t="shared" si="23"/>
        <v>#REF!</v>
      </c>
      <c r="AT88" s="224" t="b">
        <f t="shared" si="24"/>
        <v>0</v>
      </c>
      <c r="AU88" s="224" t="e">
        <f t="shared" si="25"/>
        <v>#REF!</v>
      </c>
      <c r="AV88" s="224" t="e">
        <f t="shared" si="26"/>
        <v>#REF!</v>
      </c>
      <c r="AX88" s="227" t="b">
        <v>0</v>
      </c>
    </row>
    <row r="89" spans="2:50" x14ac:dyDescent="0.2">
      <c r="B89" s="215">
        <v>79</v>
      </c>
      <c r="C89" s="216" t="e">
        <f>+#REF!</f>
        <v>#REF!</v>
      </c>
      <c r="D89" s="217" t="e">
        <f>+#REF!</f>
        <v>#REF!</v>
      </c>
      <c r="E89" s="217" t="e">
        <f>+#REF!</f>
        <v>#REF!</v>
      </c>
      <c r="F89" s="217">
        <v>708</v>
      </c>
      <c r="G89" s="217" t="s">
        <v>66</v>
      </c>
      <c r="H89" s="217" t="str">
        <f t="shared" si="15"/>
        <v>TS</v>
      </c>
      <c r="I89" s="218" t="e">
        <f>+#REF!</f>
        <v>#REF!</v>
      </c>
      <c r="J89" s="218" t="e">
        <f>IF(ISBLANK(#REF!),"",#REF!)</f>
        <v>#REF!</v>
      </c>
      <c r="K89" s="218" t="e">
        <f>IF(ISBLANK(#REF!),"",#REF!)</f>
        <v>#REF!</v>
      </c>
      <c r="L89" s="219" t="e">
        <f>IF(ISBLANK(#REF!),"",#REF!)</f>
        <v>#REF!</v>
      </c>
      <c r="M89" s="218" t="e">
        <f>IF(ISBLANK(#REF!),"",#REF!)</f>
        <v>#REF!</v>
      </c>
      <c r="N89" s="218" t="e">
        <f>IF(ISBLANK(#REF!),"",#REF!)</f>
        <v>#REF!</v>
      </c>
      <c r="O89" s="218" t="e">
        <f>IF(ISBLANK(#REF!),"",#REF!)</f>
        <v>#REF!</v>
      </c>
      <c r="P89" s="220">
        <v>1653</v>
      </c>
      <c r="Q89" s="220">
        <v>1653</v>
      </c>
      <c r="R89" s="220">
        <v>0</v>
      </c>
      <c r="S89" s="220">
        <v>0</v>
      </c>
      <c r="T89" s="220">
        <v>0</v>
      </c>
      <c r="U89" s="220">
        <v>0</v>
      </c>
      <c r="V89" s="220">
        <v>0</v>
      </c>
      <c r="W89" s="220">
        <v>0</v>
      </c>
      <c r="X89" s="220">
        <v>0</v>
      </c>
      <c r="Y89" s="220">
        <v>0</v>
      </c>
      <c r="Z89" s="220">
        <v>0</v>
      </c>
      <c r="AA89" s="220">
        <v>0</v>
      </c>
      <c r="AB89" s="220">
        <v>0</v>
      </c>
      <c r="AC89" s="220">
        <v>33.06</v>
      </c>
      <c r="AD89" s="196"/>
      <c r="AE89" s="222" t="e">
        <f t="shared" si="16"/>
        <v>#REF!</v>
      </c>
      <c r="AF89" s="222" t="e">
        <f>INDEX(#REF!,MATCH(Turtas!E89,#REF!,0))</f>
        <v>#REF!</v>
      </c>
      <c r="AG89" s="223" t="e">
        <f t="shared" si="17"/>
        <v>#REF!</v>
      </c>
      <c r="AH89" s="223" t="s">
        <v>680</v>
      </c>
      <c r="AI89" s="196"/>
      <c r="AJ89" s="224" t="e">
        <f>#REF!</f>
        <v>#REF!</v>
      </c>
      <c r="AK89" s="224">
        <f t="shared" si="18"/>
        <v>1653</v>
      </c>
      <c r="AL89" s="225" t="e">
        <f t="shared" si="19"/>
        <v>#REF!</v>
      </c>
      <c r="AM89" s="225"/>
      <c r="AN89" s="226"/>
      <c r="AO89" s="226"/>
      <c r="AP89" s="224" t="e">
        <f t="shared" si="20"/>
        <v>#REF!</v>
      </c>
      <c r="AQ89" s="224" t="e">
        <f t="shared" si="21"/>
        <v>#REF!</v>
      </c>
      <c r="AR89" s="224" t="e">
        <f t="shared" si="22"/>
        <v>#REF!</v>
      </c>
      <c r="AS89" s="224" t="e">
        <f t="shared" si="23"/>
        <v>#REF!</v>
      </c>
      <c r="AT89" s="224" t="b">
        <f t="shared" si="24"/>
        <v>0</v>
      </c>
      <c r="AU89" s="224" t="e">
        <f t="shared" si="25"/>
        <v>#REF!</v>
      </c>
      <c r="AV89" s="224" t="e">
        <f t="shared" si="26"/>
        <v>#REF!</v>
      </c>
      <c r="AX89" s="227" t="b">
        <v>0</v>
      </c>
    </row>
    <row r="90" spans="2:50" x14ac:dyDescent="0.2">
      <c r="B90" s="215">
        <v>80</v>
      </c>
      <c r="C90" s="216" t="e">
        <f>+#REF!</f>
        <v>#REF!</v>
      </c>
      <c r="D90" s="217" t="e">
        <f>+#REF!</f>
        <v>#REF!</v>
      </c>
      <c r="E90" s="217" t="e">
        <f>+#REF!</f>
        <v>#REF!</v>
      </c>
      <c r="F90" s="217">
        <v>704</v>
      </c>
      <c r="G90" s="217" t="s">
        <v>66</v>
      </c>
      <c r="H90" s="217" t="str">
        <f t="shared" si="15"/>
        <v>TS</v>
      </c>
      <c r="I90" s="218" t="e">
        <f>+#REF!</f>
        <v>#REF!</v>
      </c>
      <c r="J90" s="218" t="e">
        <f>IF(ISBLANK(#REF!),"",#REF!)</f>
        <v>#REF!</v>
      </c>
      <c r="K90" s="218" t="e">
        <f>IF(ISBLANK(#REF!),"",#REF!)</f>
        <v>#REF!</v>
      </c>
      <c r="L90" s="219" t="e">
        <f>IF(ISBLANK(#REF!),"",#REF!)</f>
        <v>#REF!</v>
      </c>
      <c r="M90" s="218" t="e">
        <f>IF(ISBLANK(#REF!),"",#REF!)</f>
        <v>#REF!</v>
      </c>
      <c r="N90" s="218" t="e">
        <f>IF(ISBLANK(#REF!),"",#REF!)</f>
        <v>#REF!</v>
      </c>
      <c r="O90" s="218" t="e">
        <f>IF(ISBLANK(#REF!),"",#REF!)</f>
        <v>#REF!</v>
      </c>
      <c r="P90" s="220">
        <v>3893.07</v>
      </c>
      <c r="Q90" s="220">
        <v>0</v>
      </c>
      <c r="R90" s="220">
        <v>0</v>
      </c>
      <c r="S90" s="220">
        <v>0</v>
      </c>
      <c r="T90" s="220">
        <v>0</v>
      </c>
      <c r="U90" s="220">
        <v>0</v>
      </c>
      <c r="V90" s="220">
        <v>3893.07</v>
      </c>
      <c r="W90" s="220">
        <v>0</v>
      </c>
      <c r="X90" s="220">
        <v>0</v>
      </c>
      <c r="Y90" s="220">
        <v>3893.07</v>
      </c>
      <c r="Z90" s="220">
        <v>3893.07</v>
      </c>
      <c r="AA90" s="220">
        <v>0</v>
      </c>
      <c r="AB90" s="220">
        <v>0</v>
      </c>
      <c r="AC90" s="220">
        <v>0</v>
      </c>
      <c r="AD90" s="196"/>
      <c r="AE90" s="222" t="e">
        <f t="shared" si="16"/>
        <v>#REF!</v>
      </c>
      <c r="AF90" s="222" t="e">
        <f>INDEX(#REF!,MATCH(Turtas!E90,#REF!,0))</f>
        <v>#REF!</v>
      </c>
      <c r="AG90" s="223" t="e">
        <f t="shared" si="17"/>
        <v>#REF!</v>
      </c>
      <c r="AH90" s="223" t="s">
        <v>681</v>
      </c>
      <c r="AI90" s="196"/>
      <c r="AJ90" s="224" t="e">
        <f>#REF!</f>
        <v>#REF!</v>
      </c>
      <c r="AK90" s="224">
        <f t="shared" si="18"/>
        <v>3893.07</v>
      </c>
      <c r="AL90" s="225" t="e">
        <f t="shared" si="19"/>
        <v>#REF!</v>
      </c>
      <c r="AM90" s="225"/>
      <c r="AN90" s="226"/>
      <c r="AO90" s="226"/>
      <c r="AP90" s="224" t="e">
        <f t="shared" si="20"/>
        <v>#REF!</v>
      </c>
      <c r="AQ90" s="224" t="e">
        <f t="shared" si="21"/>
        <v>#REF!</v>
      </c>
      <c r="AR90" s="224" t="e">
        <f t="shared" si="22"/>
        <v>#REF!</v>
      </c>
      <c r="AS90" s="224" t="e">
        <f t="shared" si="23"/>
        <v>#REF!</v>
      </c>
      <c r="AT90" s="224" t="b">
        <f t="shared" si="24"/>
        <v>0</v>
      </c>
      <c r="AU90" s="224" t="e">
        <f t="shared" si="25"/>
        <v>#REF!</v>
      </c>
      <c r="AV90" s="224" t="e">
        <f t="shared" si="26"/>
        <v>#REF!</v>
      </c>
      <c r="AX90" s="227" t="b">
        <v>0</v>
      </c>
    </row>
    <row r="91" spans="2:50" x14ac:dyDescent="0.2">
      <c r="B91" s="215">
        <v>81</v>
      </c>
      <c r="C91" s="216" t="e">
        <f>+#REF!</f>
        <v>#REF!</v>
      </c>
      <c r="D91" s="217" t="e">
        <f>+#REF!</f>
        <v>#REF!</v>
      </c>
      <c r="E91" s="217" t="e">
        <f>+#REF!</f>
        <v>#REF!</v>
      </c>
      <c r="F91" s="217">
        <v>707</v>
      </c>
      <c r="G91" s="217" t="s">
        <v>79</v>
      </c>
      <c r="H91" s="217" t="str">
        <f t="shared" si="15"/>
        <v>TS</v>
      </c>
      <c r="I91" s="218" t="e">
        <f>+#REF!</f>
        <v>#REF!</v>
      </c>
      <c r="J91" s="218" t="e">
        <f>IF(ISBLANK(#REF!),"",#REF!)</f>
        <v>#REF!</v>
      </c>
      <c r="K91" s="218" t="e">
        <f>IF(ISBLANK(#REF!),"",#REF!)</f>
        <v>#REF!</v>
      </c>
      <c r="L91" s="219" t="e">
        <f>IF(ISBLANK(#REF!),"",#REF!)</f>
        <v>#REF!</v>
      </c>
      <c r="M91" s="218" t="e">
        <f>IF(ISBLANK(#REF!),"",#REF!)</f>
        <v>#REF!</v>
      </c>
      <c r="N91" s="218" t="e">
        <f>IF(ISBLANK(#REF!),"",#REF!)</f>
        <v>#REF!</v>
      </c>
      <c r="O91" s="218" t="e">
        <f>IF(ISBLANK(#REF!),"",#REF!)</f>
        <v>#REF!</v>
      </c>
      <c r="P91" s="220">
        <v>137686.79999999999</v>
      </c>
      <c r="Q91" s="220">
        <v>0</v>
      </c>
      <c r="R91" s="220">
        <v>0</v>
      </c>
      <c r="S91" s="220">
        <v>0</v>
      </c>
      <c r="T91" s="220">
        <v>0</v>
      </c>
      <c r="U91" s="220">
        <v>0</v>
      </c>
      <c r="V91" s="220">
        <v>137686.79999999999</v>
      </c>
      <c r="W91" s="220">
        <v>0</v>
      </c>
      <c r="X91" s="220">
        <v>0</v>
      </c>
      <c r="Y91" s="220">
        <v>137686.79999999999</v>
      </c>
      <c r="Z91" s="220">
        <v>45035.057499999995</v>
      </c>
      <c r="AA91" s="220">
        <v>92651.742499999993</v>
      </c>
      <c r="AB91" s="220">
        <v>3442.1699999999996</v>
      </c>
      <c r="AC91" s="220">
        <v>0</v>
      </c>
      <c r="AD91" s="196"/>
      <c r="AE91" s="222" t="e">
        <f t="shared" si="16"/>
        <v>#REF!</v>
      </c>
      <c r="AF91" s="222" t="e">
        <f>INDEX(#REF!,MATCH(Turtas!E91,#REF!,0))</f>
        <v>#REF!</v>
      </c>
      <c r="AG91" s="223" t="e">
        <f t="shared" si="17"/>
        <v>#REF!</v>
      </c>
      <c r="AH91" s="223" t="s">
        <v>681</v>
      </c>
      <c r="AI91" s="196"/>
      <c r="AJ91" s="224" t="e">
        <f>#REF!</f>
        <v>#REF!</v>
      </c>
      <c r="AK91" s="224">
        <f t="shared" si="18"/>
        <v>137686.79999999999</v>
      </c>
      <c r="AL91" s="225" t="e">
        <f t="shared" si="19"/>
        <v>#REF!</v>
      </c>
      <c r="AM91" s="225"/>
      <c r="AN91" s="226"/>
      <c r="AO91" s="226"/>
      <c r="AP91" s="224" t="e">
        <f t="shared" si="20"/>
        <v>#REF!</v>
      </c>
      <c r="AQ91" s="224" t="e">
        <f t="shared" si="21"/>
        <v>#REF!</v>
      </c>
      <c r="AR91" s="224" t="e">
        <f t="shared" si="22"/>
        <v>#REF!</v>
      </c>
      <c r="AS91" s="224" t="e">
        <f t="shared" si="23"/>
        <v>#REF!</v>
      </c>
      <c r="AT91" s="224" t="b">
        <f t="shared" si="24"/>
        <v>0</v>
      </c>
      <c r="AU91" s="224" t="e">
        <f t="shared" si="25"/>
        <v>#REF!</v>
      </c>
      <c r="AV91" s="224" t="e">
        <f t="shared" si="26"/>
        <v>#REF!</v>
      </c>
      <c r="AX91" s="227" t="b">
        <v>0</v>
      </c>
    </row>
    <row r="92" spans="2:50" x14ac:dyDescent="0.2">
      <c r="B92" s="215">
        <v>82</v>
      </c>
      <c r="C92" s="216" t="e">
        <f>+#REF!</f>
        <v>#REF!</v>
      </c>
      <c r="D92" s="217" t="e">
        <f>+#REF!</f>
        <v>#REF!</v>
      </c>
      <c r="E92" s="217" t="e">
        <f>+#REF!</f>
        <v>#REF!</v>
      </c>
      <c r="F92" s="217">
        <v>706</v>
      </c>
      <c r="G92" s="217" t="s">
        <v>79</v>
      </c>
      <c r="H92" s="217" t="str">
        <f t="shared" si="15"/>
        <v>TS</v>
      </c>
      <c r="I92" s="218" t="e">
        <f>+#REF!</f>
        <v>#REF!</v>
      </c>
      <c r="J92" s="218" t="e">
        <f>IF(ISBLANK(#REF!),"",#REF!)</f>
        <v>#REF!</v>
      </c>
      <c r="K92" s="218" t="e">
        <f>IF(ISBLANK(#REF!),"",#REF!)</f>
        <v>#REF!</v>
      </c>
      <c r="L92" s="219" t="e">
        <f>IF(ISBLANK(#REF!),"",#REF!)</f>
        <v>#REF!</v>
      </c>
      <c r="M92" s="218" t="e">
        <f>IF(ISBLANK(#REF!),"",#REF!)</f>
        <v>#REF!</v>
      </c>
      <c r="N92" s="218" t="e">
        <f>IF(ISBLANK(#REF!),"",#REF!)</f>
        <v>#REF!</v>
      </c>
      <c r="O92" s="218" t="e">
        <f>IF(ISBLANK(#REF!),"",#REF!)</f>
        <v>#REF!</v>
      </c>
      <c r="P92" s="220">
        <v>297743.86</v>
      </c>
      <c r="Q92" s="220">
        <v>0</v>
      </c>
      <c r="R92" s="220">
        <v>0</v>
      </c>
      <c r="S92" s="220">
        <v>0</v>
      </c>
      <c r="T92" s="220">
        <v>0</v>
      </c>
      <c r="U92" s="220">
        <v>0</v>
      </c>
      <c r="V92" s="220">
        <v>297743.86</v>
      </c>
      <c r="W92" s="220">
        <v>0</v>
      </c>
      <c r="X92" s="220">
        <v>0</v>
      </c>
      <c r="Y92" s="220">
        <v>297743.86</v>
      </c>
      <c r="Z92" s="220">
        <v>75428.444533333299</v>
      </c>
      <c r="AA92" s="220">
        <v>222315.41546666669</v>
      </c>
      <c r="AB92" s="220">
        <v>5954.8772000000008</v>
      </c>
      <c r="AC92" s="220">
        <v>0</v>
      </c>
      <c r="AD92" s="196"/>
      <c r="AE92" s="222" t="e">
        <f t="shared" si="16"/>
        <v>#REF!</v>
      </c>
      <c r="AF92" s="222" t="e">
        <f>INDEX(#REF!,MATCH(Turtas!E92,#REF!,0))</f>
        <v>#REF!</v>
      </c>
      <c r="AG92" s="223" t="e">
        <f t="shared" si="17"/>
        <v>#REF!</v>
      </c>
      <c r="AH92" s="223" t="s">
        <v>681</v>
      </c>
      <c r="AI92" s="196"/>
      <c r="AJ92" s="224" t="e">
        <f>#REF!</f>
        <v>#REF!</v>
      </c>
      <c r="AK92" s="224">
        <f t="shared" si="18"/>
        <v>297743.86</v>
      </c>
      <c r="AL92" s="225" t="e">
        <f t="shared" si="19"/>
        <v>#REF!</v>
      </c>
      <c r="AM92" s="225"/>
      <c r="AN92" s="226"/>
      <c r="AO92" s="226"/>
      <c r="AP92" s="224" t="e">
        <f t="shared" si="20"/>
        <v>#REF!</v>
      </c>
      <c r="AQ92" s="224" t="e">
        <f t="shared" si="21"/>
        <v>#REF!</v>
      </c>
      <c r="AR92" s="224" t="e">
        <f t="shared" si="22"/>
        <v>#REF!</v>
      </c>
      <c r="AS92" s="224" t="e">
        <f t="shared" si="23"/>
        <v>#REF!</v>
      </c>
      <c r="AT92" s="224" t="b">
        <f t="shared" si="24"/>
        <v>0</v>
      </c>
      <c r="AU92" s="224" t="e">
        <f t="shared" si="25"/>
        <v>#REF!</v>
      </c>
      <c r="AV92" s="224" t="e">
        <f t="shared" si="26"/>
        <v>#REF!</v>
      </c>
      <c r="AX92" s="227" t="b">
        <v>0</v>
      </c>
    </row>
    <row r="93" spans="2:50" x14ac:dyDescent="0.2">
      <c r="B93" s="215">
        <v>83</v>
      </c>
      <c r="C93" s="216" t="e">
        <f>+#REF!</f>
        <v>#REF!</v>
      </c>
      <c r="D93" s="217" t="e">
        <f>+#REF!</f>
        <v>#REF!</v>
      </c>
      <c r="E93" s="217" t="e">
        <f>+#REF!</f>
        <v>#REF!</v>
      </c>
      <c r="F93" s="217">
        <v>708</v>
      </c>
      <c r="G93" s="217" t="s">
        <v>68</v>
      </c>
      <c r="H93" s="217" t="str">
        <f t="shared" si="15"/>
        <v>TS</v>
      </c>
      <c r="I93" s="218" t="e">
        <f>+#REF!</f>
        <v>#REF!</v>
      </c>
      <c r="J93" s="218" t="e">
        <f>IF(ISBLANK(#REF!),"",#REF!)</f>
        <v>#REF!</v>
      </c>
      <c r="K93" s="218" t="e">
        <f>IF(ISBLANK(#REF!),"",#REF!)</f>
        <v>#REF!</v>
      </c>
      <c r="L93" s="219" t="e">
        <f>IF(ISBLANK(#REF!),"",#REF!)</f>
        <v>#REF!</v>
      </c>
      <c r="M93" s="218" t="e">
        <f>IF(ISBLANK(#REF!),"",#REF!)</f>
        <v>#REF!</v>
      </c>
      <c r="N93" s="218" t="e">
        <f>IF(ISBLANK(#REF!),"",#REF!)</f>
        <v>#REF!</v>
      </c>
      <c r="O93" s="218" t="e">
        <f>IF(ISBLANK(#REF!),"",#REF!)</f>
        <v>#REF!</v>
      </c>
      <c r="P93" s="220">
        <v>0.28999999999999998</v>
      </c>
      <c r="Q93" s="220">
        <v>0</v>
      </c>
      <c r="R93" s="220">
        <v>0</v>
      </c>
      <c r="S93" s="220">
        <v>0</v>
      </c>
      <c r="T93" s="220">
        <v>0</v>
      </c>
      <c r="U93" s="220">
        <v>0</v>
      </c>
      <c r="V93" s="220">
        <v>0.28999999999999998</v>
      </c>
      <c r="W93" s="220">
        <v>0</v>
      </c>
      <c r="X93" s="220">
        <v>0</v>
      </c>
      <c r="Y93" s="220">
        <v>0.28999999999999998</v>
      </c>
      <c r="Z93" s="220">
        <v>0.28999999999999998</v>
      </c>
      <c r="AA93" s="220">
        <v>0</v>
      </c>
      <c r="AB93" s="220">
        <v>0</v>
      </c>
      <c r="AC93" s="220">
        <v>0</v>
      </c>
      <c r="AD93" s="196"/>
      <c r="AE93" s="222" t="e">
        <f t="shared" si="16"/>
        <v>#REF!</v>
      </c>
      <c r="AF93" s="222" t="e">
        <f>INDEX(#REF!,MATCH(Turtas!E93,#REF!,0))</f>
        <v>#REF!</v>
      </c>
      <c r="AG93" s="223" t="e">
        <f t="shared" si="17"/>
        <v>#REF!</v>
      </c>
      <c r="AH93" s="223" t="s">
        <v>680</v>
      </c>
      <c r="AI93" s="196"/>
      <c r="AJ93" s="224" t="e">
        <f>#REF!</f>
        <v>#REF!</v>
      </c>
      <c r="AK93" s="224">
        <f t="shared" si="18"/>
        <v>0.28999999999999998</v>
      </c>
      <c r="AL93" s="225" t="e">
        <f t="shared" si="19"/>
        <v>#REF!</v>
      </c>
      <c r="AM93" s="225"/>
      <c r="AN93" s="226"/>
      <c r="AO93" s="226"/>
      <c r="AP93" s="224" t="e">
        <f t="shared" si="20"/>
        <v>#REF!</v>
      </c>
      <c r="AQ93" s="224" t="e">
        <f t="shared" si="21"/>
        <v>#REF!</v>
      </c>
      <c r="AR93" s="224" t="e">
        <f t="shared" si="22"/>
        <v>#REF!</v>
      </c>
      <c r="AS93" s="224" t="e">
        <f t="shared" si="23"/>
        <v>#REF!</v>
      </c>
      <c r="AT93" s="224" t="b">
        <f t="shared" si="24"/>
        <v>0</v>
      </c>
      <c r="AU93" s="224" t="e">
        <f t="shared" si="25"/>
        <v>#REF!</v>
      </c>
      <c r="AV93" s="224" t="e">
        <f t="shared" si="26"/>
        <v>#REF!</v>
      </c>
      <c r="AX93" s="227" t="b">
        <v>0</v>
      </c>
    </row>
    <row r="94" spans="2:50" x14ac:dyDescent="0.2">
      <c r="B94" s="215">
        <v>84</v>
      </c>
      <c r="C94" s="216" t="e">
        <f>+#REF!</f>
        <v>#REF!</v>
      </c>
      <c r="D94" s="217" t="e">
        <f>+#REF!</f>
        <v>#REF!</v>
      </c>
      <c r="E94" s="217" t="e">
        <f>+#REF!</f>
        <v>#REF!</v>
      </c>
      <c r="F94" s="217">
        <v>708</v>
      </c>
      <c r="G94" s="217" t="s">
        <v>85</v>
      </c>
      <c r="H94" s="217" t="str">
        <f t="shared" si="15"/>
        <v>BS</v>
      </c>
      <c r="I94" s="218" t="e">
        <f>+#REF!</f>
        <v>#REF!</v>
      </c>
      <c r="J94" s="218" t="e">
        <f>IF(ISBLANK(#REF!),"",#REF!)</f>
        <v>#REF!</v>
      </c>
      <c r="K94" s="218" t="e">
        <f>IF(ISBLANK(#REF!),"",#REF!)</f>
        <v>#REF!</v>
      </c>
      <c r="L94" s="219" t="e">
        <f>IF(ISBLANK(#REF!),"",#REF!)</f>
        <v>#REF!</v>
      </c>
      <c r="M94" s="218" t="e">
        <f>IF(ISBLANK(#REF!),"",#REF!)</f>
        <v>#REF!</v>
      </c>
      <c r="N94" s="218" t="e">
        <f>IF(ISBLANK(#REF!),"",#REF!)</f>
        <v>#REF!</v>
      </c>
      <c r="O94" s="218" t="e">
        <f>IF(ISBLANK(#REF!),"",#REF!)</f>
        <v>#REF!</v>
      </c>
      <c r="P94" s="220">
        <v>37548.660000000003</v>
      </c>
      <c r="Q94" s="220">
        <v>0</v>
      </c>
      <c r="R94" s="220">
        <v>0</v>
      </c>
      <c r="S94" s="220">
        <v>0</v>
      </c>
      <c r="T94" s="220">
        <v>0</v>
      </c>
      <c r="U94" s="220">
        <v>0</v>
      </c>
      <c r="V94" s="220">
        <v>37548.660000000003</v>
      </c>
      <c r="W94" s="220">
        <v>0</v>
      </c>
      <c r="X94" s="220">
        <v>0</v>
      </c>
      <c r="Y94" s="220">
        <v>37548.660000000003</v>
      </c>
      <c r="Z94" s="220">
        <v>7760.0564000000013</v>
      </c>
      <c r="AA94" s="220">
        <v>29788.603600000002</v>
      </c>
      <c r="AB94" s="220">
        <v>750.97320000000013</v>
      </c>
      <c r="AC94" s="220">
        <v>0</v>
      </c>
      <c r="AD94" s="196"/>
      <c r="AE94" s="222" t="e">
        <f t="shared" si="16"/>
        <v>#REF!</v>
      </c>
      <c r="AF94" s="222" t="e">
        <f>INDEX(#REF!,MATCH(Turtas!E94,#REF!,0))</f>
        <v>#REF!</v>
      </c>
      <c r="AG94" s="223" t="e">
        <f t="shared" si="17"/>
        <v>#REF!</v>
      </c>
      <c r="AH94" s="223" t="s">
        <v>680</v>
      </c>
      <c r="AI94" s="196"/>
      <c r="AJ94" s="224" t="e">
        <f>#REF!</f>
        <v>#REF!</v>
      </c>
      <c r="AK94" s="224">
        <f t="shared" si="18"/>
        <v>37548.660000000003</v>
      </c>
      <c r="AL94" s="225" t="e">
        <f t="shared" si="19"/>
        <v>#REF!</v>
      </c>
      <c r="AM94" s="225"/>
      <c r="AN94" s="226"/>
      <c r="AO94" s="226"/>
      <c r="AP94" s="224" t="e">
        <f t="shared" si="20"/>
        <v>#REF!</v>
      </c>
      <c r="AQ94" s="224" t="e">
        <f t="shared" si="21"/>
        <v>#REF!</v>
      </c>
      <c r="AR94" s="224" t="e">
        <f t="shared" si="22"/>
        <v>#REF!</v>
      </c>
      <c r="AS94" s="224" t="e">
        <f t="shared" si="23"/>
        <v>#REF!</v>
      </c>
      <c r="AT94" s="224" t="b">
        <f t="shared" si="24"/>
        <v>0</v>
      </c>
      <c r="AU94" s="224" t="e">
        <f t="shared" si="25"/>
        <v>#REF!</v>
      </c>
      <c r="AV94" s="224" t="e">
        <f t="shared" si="26"/>
        <v>#REF!</v>
      </c>
      <c r="AX94" s="227" t="b">
        <v>0</v>
      </c>
    </row>
    <row r="95" spans="2:50" x14ac:dyDescent="0.2">
      <c r="B95" s="215">
        <v>85</v>
      </c>
      <c r="C95" s="216" t="e">
        <f>+#REF!</f>
        <v>#REF!</v>
      </c>
      <c r="D95" s="217" t="e">
        <f>+#REF!</f>
        <v>#REF!</v>
      </c>
      <c r="E95" s="217" t="e">
        <f>+#REF!</f>
        <v>#REF!</v>
      </c>
      <c r="F95" s="217">
        <v>708</v>
      </c>
      <c r="G95" s="217" t="s">
        <v>81</v>
      </c>
      <c r="H95" s="217" t="str">
        <f t="shared" si="15"/>
        <v>TS</v>
      </c>
      <c r="I95" s="218" t="e">
        <f>+#REF!</f>
        <v>#REF!</v>
      </c>
      <c r="J95" s="218" t="e">
        <f>IF(ISBLANK(#REF!),"",#REF!)</f>
        <v>#REF!</v>
      </c>
      <c r="K95" s="218" t="e">
        <f>IF(ISBLANK(#REF!),"",#REF!)</f>
        <v>#REF!</v>
      </c>
      <c r="L95" s="219" t="e">
        <f>IF(ISBLANK(#REF!),"",#REF!)</f>
        <v>#REF!</v>
      </c>
      <c r="M95" s="218" t="e">
        <f>IF(ISBLANK(#REF!),"",#REF!)</f>
        <v>#REF!</v>
      </c>
      <c r="N95" s="218" t="e">
        <f>IF(ISBLANK(#REF!),"",#REF!)</f>
        <v>#REF!</v>
      </c>
      <c r="O95" s="218" t="e">
        <f>IF(ISBLANK(#REF!),"",#REF!)</f>
        <v>#REF!</v>
      </c>
      <c r="P95" s="220">
        <v>183912.19</v>
      </c>
      <c r="Q95" s="220">
        <v>0</v>
      </c>
      <c r="R95" s="220">
        <v>0</v>
      </c>
      <c r="S95" s="220">
        <v>0</v>
      </c>
      <c r="T95" s="220">
        <v>0</v>
      </c>
      <c r="U95" s="220">
        <v>0</v>
      </c>
      <c r="V95" s="220">
        <v>183912.19</v>
      </c>
      <c r="W95" s="220">
        <v>0</v>
      </c>
      <c r="X95" s="220">
        <v>0</v>
      </c>
      <c r="Y95" s="220">
        <v>183912.19</v>
      </c>
      <c r="Z95" s="220">
        <v>63347.532111111126</v>
      </c>
      <c r="AA95" s="220">
        <v>120564.65788888888</v>
      </c>
      <c r="AB95" s="220">
        <v>6130.4063333333324</v>
      </c>
      <c r="AC95" s="220">
        <v>0</v>
      </c>
      <c r="AD95" s="196"/>
      <c r="AE95" s="222" t="e">
        <f t="shared" si="16"/>
        <v>#REF!</v>
      </c>
      <c r="AF95" s="222" t="e">
        <f>INDEX(#REF!,MATCH(Turtas!E95,#REF!,0))</f>
        <v>#REF!</v>
      </c>
      <c r="AG95" s="223" t="e">
        <f t="shared" si="17"/>
        <v>#REF!</v>
      </c>
      <c r="AH95" s="223" t="s">
        <v>680</v>
      </c>
      <c r="AI95" s="196"/>
      <c r="AJ95" s="224" t="e">
        <f>#REF!</f>
        <v>#REF!</v>
      </c>
      <c r="AK95" s="224">
        <f t="shared" si="18"/>
        <v>183912.19</v>
      </c>
      <c r="AL95" s="225" t="e">
        <f t="shared" si="19"/>
        <v>#REF!</v>
      </c>
      <c r="AM95" s="225"/>
      <c r="AN95" s="226"/>
      <c r="AO95" s="226"/>
      <c r="AP95" s="224" t="e">
        <f t="shared" si="20"/>
        <v>#REF!</v>
      </c>
      <c r="AQ95" s="224" t="e">
        <f t="shared" si="21"/>
        <v>#REF!</v>
      </c>
      <c r="AR95" s="224" t="e">
        <f t="shared" si="22"/>
        <v>#REF!</v>
      </c>
      <c r="AS95" s="224" t="e">
        <f t="shared" si="23"/>
        <v>#REF!</v>
      </c>
      <c r="AT95" s="224" t="b">
        <f t="shared" si="24"/>
        <v>0</v>
      </c>
      <c r="AU95" s="224" t="e">
        <f t="shared" si="25"/>
        <v>#REF!</v>
      </c>
      <c r="AV95" s="224" t="e">
        <f t="shared" si="26"/>
        <v>#REF!</v>
      </c>
      <c r="AX95" s="227" t="b">
        <v>0</v>
      </c>
    </row>
    <row r="96" spans="2:50" x14ac:dyDescent="0.2">
      <c r="B96" s="215">
        <v>86</v>
      </c>
      <c r="C96" s="216" t="e">
        <f>+#REF!</f>
        <v>#REF!</v>
      </c>
      <c r="D96" s="217" t="e">
        <f>+#REF!</f>
        <v>#REF!</v>
      </c>
      <c r="E96" s="217" t="e">
        <f>+#REF!</f>
        <v>#REF!</v>
      </c>
      <c r="F96" s="217">
        <v>708</v>
      </c>
      <c r="G96" s="217" t="s">
        <v>66</v>
      </c>
      <c r="H96" s="217" t="str">
        <f t="shared" si="15"/>
        <v>TS</v>
      </c>
      <c r="I96" s="218" t="e">
        <f>+#REF!</f>
        <v>#REF!</v>
      </c>
      <c r="J96" s="218" t="e">
        <f>IF(ISBLANK(#REF!),"",#REF!)</f>
        <v>#REF!</v>
      </c>
      <c r="K96" s="218" t="e">
        <f>IF(ISBLANK(#REF!),"",#REF!)</f>
        <v>#REF!</v>
      </c>
      <c r="L96" s="219" t="e">
        <f>IF(ISBLANK(#REF!),"",#REF!)</f>
        <v>#REF!</v>
      </c>
      <c r="M96" s="218" t="e">
        <f>IF(ISBLANK(#REF!),"",#REF!)</f>
        <v>#REF!</v>
      </c>
      <c r="N96" s="218" t="e">
        <f>IF(ISBLANK(#REF!),"",#REF!)</f>
        <v>#REF!</v>
      </c>
      <c r="O96" s="218" t="e">
        <f>IF(ISBLANK(#REF!),"",#REF!)</f>
        <v>#REF!</v>
      </c>
      <c r="P96" s="220">
        <v>20055.89</v>
      </c>
      <c r="Q96" s="220">
        <v>20055.89</v>
      </c>
      <c r="R96" s="220">
        <v>0</v>
      </c>
      <c r="S96" s="220">
        <v>0</v>
      </c>
      <c r="T96" s="220">
        <v>0</v>
      </c>
      <c r="U96" s="220">
        <v>0</v>
      </c>
      <c r="V96" s="220">
        <v>0</v>
      </c>
      <c r="W96" s="220">
        <v>0</v>
      </c>
      <c r="X96" s="220">
        <v>0</v>
      </c>
      <c r="Y96" s="220">
        <v>0</v>
      </c>
      <c r="Z96" s="220">
        <v>0</v>
      </c>
      <c r="AA96" s="220">
        <v>0</v>
      </c>
      <c r="AB96" s="220">
        <v>0</v>
      </c>
      <c r="AC96" s="220">
        <v>364.65254545454547</v>
      </c>
      <c r="AD96" s="196"/>
      <c r="AE96" s="222" t="e">
        <f t="shared" si="16"/>
        <v>#REF!</v>
      </c>
      <c r="AF96" s="222" t="e">
        <f>INDEX(#REF!,MATCH(Turtas!E96,#REF!,0))</f>
        <v>#REF!</v>
      </c>
      <c r="AG96" s="223" t="e">
        <f t="shared" si="17"/>
        <v>#REF!</v>
      </c>
      <c r="AH96" s="223" t="s">
        <v>680</v>
      </c>
      <c r="AI96" s="196"/>
      <c r="AJ96" s="224" t="e">
        <f>#REF!</f>
        <v>#REF!</v>
      </c>
      <c r="AK96" s="224">
        <f t="shared" si="18"/>
        <v>20055.89</v>
      </c>
      <c r="AL96" s="225" t="e">
        <f t="shared" si="19"/>
        <v>#REF!</v>
      </c>
      <c r="AM96" s="225"/>
      <c r="AN96" s="226"/>
      <c r="AO96" s="226"/>
      <c r="AP96" s="224" t="e">
        <f t="shared" si="20"/>
        <v>#REF!</v>
      </c>
      <c r="AQ96" s="224" t="e">
        <f t="shared" si="21"/>
        <v>#REF!</v>
      </c>
      <c r="AR96" s="224" t="e">
        <f t="shared" si="22"/>
        <v>#REF!</v>
      </c>
      <c r="AS96" s="224" t="e">
        <f t="shared" si="23"/>
        <v>#REF!</v>
      </c>
      <c r="AT96" s="224" t="b">
        <f t="shared" si="24"/>
        <v>0</v>
      </c>
      <c r="AU96" s="224" t="e">
        <f t="shared" si="25"/>
        <v>#REF!</v>
      </c>
      <c r="AV96" s="224" t="e">
        <f t="shared" si="26"/>
        <v>#REF!</v>
      </c>
      <c r="AX96" s="227" t="b">
        <v>0</v>
      </c>
    </row>
    <row r="97" spans="2:50" x14ac:dyDescent="0.2">
      <c r="B97" s="215">
        <v>87</v>
      </c>
      <c r="C97" s="216" t="e">
        <f>+#REF!</f>
        <v>#REF!</v>
      </c>
      <c r="D97" s="217" t="e">
        <f>+#REF!</f>
        <v>#REF!</v>
      </c>
      <c r="E97" s="217" t="e">
        <f>+#REF!</f>
        <v>#REF!</v>
      </c>
      <c r="F97" s="217">
        <v>708</v>
      </c>
      <c r="G97" s="217" t="s">
        <v>66</v>
      </c>
      <c r="H97" s="217" t="str">
        <f t="shared" si="15"/>
        <v>TS</v>
      </c>
      <c r="I97" s="218" t="e">
        <f>+#REF!</f>
        <v>#REF!</v>
      </c>
      <c r="J97" s="218" t="e">
        <f>IF(ISBLANK(#REF!),"",#REF!)</f>
        <v>#REF!</v>
      </c>
      <c r="K97" s="218" t="e">
        <f>IF(ISBLANK(#REF!),"",#REF!)</f>
        <v>#REF!</v>
      </c>
      <c r="L97" s="219" t="e">
        <f>IF(ISBLANK(#REF!),"",#REF!)</f>
        <v>#REF!</v>
      </c>
      <c r="M97" s="218" t="e">
        <f>IF(ISBLANK(#REF!),"",#REF!)</f>
        <v>#REF!</v>
      </c>
      <c r="N97" s="218" t="e">
        <f>IF(ISBLANK(#REF!),"",#REF!)</f>
        <v>#REF!</v>
      </c>
      <c r="O97" s="218" t="e">
        <f>IF(ISBLANK(#REF!),"",#REF!)</f>
        <v>#REF!</v>
      </c>
      <c r="P97" s="220">
        <v>152750.20000000001</v>
      </c>
      <c r="Q97" s="220">
        <v>152750.20000000001</v>
      </c>
      <c r="R97" s="220">
        <v>0</v>
      </c>
      <c r="S97" s="220">
        <v>0</v>
      </c>
      <c r="T97" s="220">
        <v>0</v>
      </c>
      <c r="U97" s="220">
        <v>0</v>
      </c>
      <c r="V97" s="220">
        <v>0</v>
      </c>
      <c r="W97" s="220">
        <v>0</v>
      </c>
      <c r="X97" s="220">
        <v>0</v>
      </c>
      <c r="Y97" s="220">
        <v>0</v>
      </c>
      <c r="Z97" s="220">
        <v>0</v>
      </c>
      <c r="AA97" s="220">
        <v>0</v>
      </c>
      <c r="AB97" s="220">
        <v>0</v>
      </c>
      <c r="AC97" s="220">
        <v>2777.2763636363638</v>
      </c>
      <c r="AD97" s="196"/>
      <c r="AE97" s="222" t="e">
        <f t="shared" si="16"/>
        <v>#REF!</v>
      </c>
      <c r="AF97" s="222" t="e">
        <f>INDEX(#REF!,MATCH(Turtas!E97,#REF!,0))</f>
        <v>#REF!</v>
      </c>
      <c r="AG97" s="223" t="e">
        <f t="shared" si="17"/>
        <v>#REF!</v>
      </c>
      <c r="AH97" s="223" t="s">
        <v>680</v>
      </c>
      <c r="AI97" s="196"/>
      <c r="AJ97" s="224" t="e">
        <f>#REF!</f>
        <v>#REF!</v>
      </c>
      <c r="AK97" s="224">
        <f t="shared" si="18"/>
        <v>152750.20000000001</v>
      </c>
      <c r="AL97" s="225" t="e">
        <f t="shared" si="19"/>
        <v>#REF!</v>
      </c>
      <c r="AM97" s="225"/>
      <c r="AN97" s="226"/>
      <c r="AO97" s="226"/>
      <c r="AP97" s="224" t="e">
        <f t="shared" si="20"/>
        <v>#REF!</v>
      </c>
      <c r="AQ97" s="224" t="e">
        <f t="shared" si="21"/>
        <v>#REF!</v>
      </c>
      <c r="AR97" s="224" t="e">
        <f t="shared" si="22"/>
        <v>#REF!</v>
      </c>
      <c r="AS97" s="224" t="e">
        <f t="shared" si="23"/>
        <v>#REF!</v>
      </c>
      <c r="AT97" s="224" t="b">
        <f t="shared" si="24"/>
        <v>0</v>
      </c>
      <c r="AU97" s="224" t="e">
        <f t="shared" si="25"/>
        <v>#REF!</v>
      </c>
      <c r="AV97" s="224" t="e">
        <f t="shared" si="26"/>
        <v>#REF!</v>
      </c>
      <c r="AX97" s="227" t="b">
        <v>0</v>
      </c>
    </row>
    <row r="98" spans="2:50" x14ac:dyDescent="0.2">
      <c r="B98" s="215">
        <v>88</v>
      </c>
      <c r="C98" s="216" t="e">
        <f>+#REF!</f>
        <v>#REF!</v>
      </c>
      <c r="D98" s="217" t="e">
        <f>+#REF!</f>
        <v>#REF!</v>
      </c>
      <c r="E98" s="217" t="e">
        <f>+#REF!</f>
        <v>#REF!</v>
      </c>
      <c r="F98" s="217">
        <v>708</v>
      </c>
      <c r="G98" s="217" t="s">
        <v>66</v>
      </c>
      <c r="H98" s="217" t="str">
        <f t="shared" si="15"/>
        <v>TS</v>
      </c>
      <c r="I98" s="218" t="e">
        <f>+#REF!</f>
        <v>#REF!</v>
      </c>
      <c r="J98" s="218" t="e">
        <f>IF(ISBLANK(#REF!),"",#REF!)</f>
        <v>#REF!</v>
      </c>
      <c r="K98" s="218" t="e">
        <f>IF(ISBLANK(#REF!),"",#REF!)</f>
        <v>#REF!</v>
      </c>
      <c r="L98" s="219" t="e">
        <f>IF(ISBLANK(#REF!),"",#REF!)</f>
        <v>#REF!</v>
      </c>
      <c r="M98" s="218" t="e">
        <f>IF(ISBLANK(#REF!),"",#REF!)</f>
        <v>#REF!</v>
      </c>
      <c r="N98" s="218" t="e">
        <f>IF(ISBLANK(#REF!),"",#REF!)</f>
        <v>#REF!</v>
      </c>
      <c r="O98" s="218" t="e">
        <f>IF(ISBLANK(#REF!),"",#REF!)</f>
        <v>#REF!</v>
      </c>
      <c r="P98" s="220">
        <v>52134.75</v>
      </c>
      <c r="Q98" s="220">
        <v>52134.75</v>
      </c>
      <c r="R98" s="220">
        <v>0</v>
      </c>
      <c r="S98" s="220">
        <v>0</v>
      </c>
      <c r="T98" s="220">
        <v>0</v>
      </c>
      <c r="U98" s="220">
        <v>0</v>
      </c>
      <c r="V98" s="220">
        <v>0</v>
      </c>
      <c r="W98" s="220">
        <v>0</v>
      </c>
      <c r="X98" s="220">
        <v>0</v>
      </c>
      <c r="Y98" s="220">
        <v>0</v>
      </c>
      <c r="Z98" s="220">
        <v>0</v>
      </c>
      <c r="AA98" s="220">
        <v>0</v>
      </c>
      <c r="AB98" s="220">
        <v>0</v>
      </c>
      <c r="AC98" s="220">
        <v>947.90454545454531</v>
      </c>
      <c r="AD98" s="196"/>
      <c r="AE98" s="222" t="e">
        <f t="shared" si="16"/>
        <v>#REF!</v>
      </c>
      <c r="AF98" s="222" t="e">
        <f>INDEX(#REF!,MATCH(Turtas!E98,#REF!,0))</f>
        <v>#REF!</v>
      </c>
      <c r="AG98" s="223" t="e">
        <f t="shared" si="17"/>
        <v>#REF!</v>
      </c>
      <c r="AH98" s="223" t="s">
        <v>680</v>
      </c>
      <c r="AI98" s="196"/>
      <c r="AJ98" s="224" t="e">
        <f>#REF!</f>
        <v>#REF!</v>
      </c>
      <c r="AK98" s="224">
        <f t="shared" si="18"/>
        <v>52134.75</v>
      </c>
      <c r="AL98" s="225" t="e">
        <f t="shared" si="19"/>
        <v>#REF!</v>
      </c>
      <c r="AM98" s="225"/>
      <c r="AN98" s="226"/>
      <c r="AO98" s="226"/>
      <c r="AP98" s="224" t="e">
        <f t="shared" si="20"/>
        <v>#REF!</v>
      </c>
      <c r="AQ98" s="224" t="e">
        <f t="shared" si="21"/>
        <v>#REF!</v>
      </c>
      <c r="AR98" s="224" t="e">
        <f t="shared" si="22"/>
        <v>#REF!</v>
      </c>
      <c r="AS98" s="224" t="e">
        <f t="shared" si="23"/>
        <v>#REF!</v>
      </c>
      <c r="AT98" s="224" t="b">
        <f t="shared" si="24"/>
        <v>0</v>
      </c>
      <c r="AU98" s="224" t="e">
        <f t="shared" si="25"/>
        <v>#REF!</v>
      </c>
      <c r="AV98" s="224" t="e">
        <f t="shared" si="26"/>
        <v>#REF!</v>
      </c>
      <c r="AX98" s="227" t="b">
        <v>0</v>
      </c>
    </row>
    <row r="99" spans="2:50" x14ac:dyDescent="0.2">
      <c r="B99" s="215">
        <v>89</v>
      </c>
      <c r="C99" s="216" t="e">
        <f>+#REF!</f>
        <v>#REF!</v>
      </c>
      <c r="D99" s="217" t="e">
        <f>+#REF!</f>
        <v>#REF!</v>
      </c>
      <c r="E99" s="217" t="e">
        <f>+#REF!</f>
        <v>#REF!</v>
      </c>
      <c r="F99" s="217">
        <v>708</v>
      </c>
      <c r="G99" s="217" t="s">
        <v>66</v>
      </c>
      <c r="H99" s="217" t="str">
        <f t="shared" si="15"/>
        <v>TS</v>
      </c>
      <c r="I99" s="218" t="e">
        <f>+#REF!</f>
        <v>#REF!</v>
      </c>
      <c r="J99" s="218" t="e">
        <f>IF(ISBLANK(#REF!),"",#REF!)</f>
        <v>#REF!</v>
      </c>
      <c r="K99" s="218" t="e">
        <f>IF(ISBLANK(#REF!),"",#REF!)</f>
        <v>#REF!</v>
      </c>
      <c r="L99" s="219" t="e">
        <f>IF(ISBLANK(#REF!),"",#REF!)</f>
        <v>#REF!</v>
      </c>
      <c r="M99" s="218" t="e">
        <f>IF(ISBLANK(#REF!),"",#REF!)</f>
        <v>#REF!</v>
      </c>
      <c r="N99" s="218" t="e">
        <f>IF(ISBLANK(#REF!),"",#REF!)</f>
        <v>#REF!</v>
      </c>
      <c r="O99" s="218" t="e">
        <f>IF(ISBLANK(#REF!),"",#REF!)</f>
        <v>#REF!</v>
      </c>
      <c r="P99" s="220">
        <v>145603.65</v>
      </c>
      <c r="Q99" s="220">
        <v>145603.65</v>
      </c>
      <c r="R99" s="220">
        <v>0</v>
      </c>
      <c r="S99" s="220">
        <v>0</v>
      </c>
      <c r="T99" s="220">
        <v>0</v>
      </c>
      <c r="U99" s="220">
        <v>0</v>
      </c>
      <c r="V99" s="220">
        <v>0</v>
      </c>
      <c r="W99" s="220">
        <v>0</v>
      </c>
      <c r="X99" s="220">
        <v>0</v>
      </c>
      <c r="Y99" s="220">
        <v>0</v>
      </c>
      <c r="Z99" s="220">
        <v>0</v>
      </c>
      <c r="AA99" s="220">
        <v>0</v>
      </c>
      <c r="AB99" s="220">
        <v>0</v>
      </c>
      <c r="AC99" s="220">
        <v>2647.3390909090908</v>
      </c>
      <c r="AD99" s="196"/>
      <c r="AE99" s="222" t="e">
        <f t="shared" si="16"/>
        <v>#REF!</v>
      </c>
      <c r="AF99" s="222" t="e">
        <f>INDEX(#REF!,MATCH(Turtas!E99,#REF!,0))</f>
        <v>#REF!</v>
      </c>
      <c r="AG99" s="223" t="e">
        <f t="shared" si="17"/>
        <v>#REF!</v>
      </c>
      <c r="AH99" s="223" t="s">
        <v>680</v>
      </c>
      <c r="AI99" s="196"/>
      <c r="AJ99" s="224" t="e">
        <f>#REF!</f>
        <v>#REF!</v>
      </c>
      <c r="AK99" s="224">
        <f t="shared" si="18"/>
        <v>145603.65</v>
      </c>
      <c r="AL99" s="225" t="e">
        <f t="shared" si="19"/>
        <v>#REF!</v>
      </c>
      <c r="AM99" s="225"/>
      <c r="AN99" s="226"/>
      <c r="AO99" s="226"/>
      <c r="AP99" s="224" t="e">
        <f t="shared" si="20"/>
        <v>#REF!</v>
      </c>
      <c r="AQ99" s="224" t="e">
        <f t="shared" si="21"/>
        <v>#REF!</v>
      </c>
      <c r="AR99" s="224" t="e">
        <f t="shared" si="22"/>
        <v>#REF!</v>
      </c>
      <c r="AS99" s="224" t="e">
        <f t="shared" si="23"/>
        <v>#REF!</v>
      </c>
      <c r="AT99" s="224" t="b">
        <f t="shared" si="24"/>
        <v>0</v>
      </c>
      <c r="AU99" s="224" t="e">
        <f t="shared" si="25"/>
        <v>#REF!</v>
      </c>
      <c r="AV99" s="224" t="e">
        <f t="shared" si="26"/>
        <v>#REF!</v>
      </c>
      <c r="AX99" s="227" t="b">
        <v>0</v>
      </c>
    </row>
    <row r="100" spans="2:50" x14ac:dyDescent="0.2">
      <c r="B100" s="215">
        <v>90</v>
      </c>
      <c r="C100" s="216" t="e">
        <f>+#REF!</f>
        <v>#REF!</v>
      </c>
      <c r="D100" s="217" t="e">
        <f>+#REF!</f>
        <v>#REF!</v>
      </c>
      <c r="E100" s="217" t="e">
        <f>+#REF!</f>
        <v>#REF!</v>
      </c>
      <c r="F100" s="217">
        <v>708</v>
      </c>
      <c r="G100" s="217" t="s">
        <v>66</v>
      </c>
      <c r="H100" s="217" t="str">
        <f t="shared" si="15"/>
        <v>TS</v>
      </c>
      <c r="I100" s="218" t="e">
        <f>+#REF!</f>
        <v>#REF!</v>
      </c>
      <c r="J100" s="218" t="e">
        <f>IF(ISBLANK(#REF!),"",#REF!)</f>
        <v>#REF!</v>
      </c>
      <c r="K100" s="218" t="e">
        <f>IF(ISBLANK(#REF!),"",#REF!)</f>
        <v>#REF!</v>
      </c>
      <c r="L100" s="219" t="e">
        <f>IF(ISBLANK(#REF!),"",#REF!)</f>
        <v>#REF!</v>
      </c>
      <c r="M100" s="218" t="e">
        <f>IF(ISBLANK(#REF!),"",#REF!)</f>
        <v>#REF!</v>
      </c>
      <c r="N100" s="218" t="e">
        <f>IF(ISBLANK(#REF!),"",#REF!)</f>
        <v>#REF!</v>
      </c>
      <c r="O100" s="218" t="e">
        <f>IF(ISBLANK(#REF!),"",#REF!)</f>
        <v>#REF!</v>
      </c>
      <c r="P100" s="220">
        <v>58627.040000000001</v>
      </c>
      <c r="Q100" s="220">
        <v>58627.040000000001</v>
      </c>
      <c r="R100" s="220">
        <v>0</v>
      </c>
      <c r="S100" s="220">
        <v>0</v>
      </c>
      <c r="T100" s="220">
        <v>0</v>
      </c>
      <c r="U100" s="220">
        <v>0</v>
      </c>
      <c r="V100" s="220">
        <v>0</v>
      </c>
      <c r="W100" s="220">
        <v>0</v>
      </c>
      <c r="X100" s="220">
        <v>0</v>
      </c>
      <c r="Y100" s="220">
        <v>0</v>
      </c>
      <c r="Z100" s="220">
        <v>0</v>
      </c>
      <c r="AA100" s="220">
        <v>0</v>
      </c>
      <c r="AB100" s="220">
        <v>0</v>
      </c>
      <c r="AC100" s="220">
        <v>1776.5769696969696</v>
      </c>
      <c r="AD100" s="196"/>
      <c r="AE100" s="222" t="e">
        <f t="shared" si="16"/>
        <v>#REF!</v>
      </c>
      <c r="AF100" s="222" t="e">
        <f>INDEX(#REF!,MATCH(Turtas!E100,#REF!,0))</f>
        <v>#REF!</v>
      </c>
      <c r="AG100" s="223" t="e">
        <f t="shared" si="17"/>
        <v>#REF!</v>
      </c>
      <c r="AH100" s="223" t="s">
        <v>680</v>
      </c>
      <c r="AI100" s="196"/>
      <c r="AJ100" s="224" t="e">
        <f>#REF!</f>
        <v>#REF!</v>
      </c>
      <c r="AK100" s="224">
        <f t="shared" si="18"/>
        <v>58627.040000000001</v>
      </c>
      <c r="AL100" s="225" t="e">
        <f t="shared" si="19"/>
        <v>#REF!</v>
      </c>
      <c r="AM100" s="225"/>
      <c r="AN100" s="226"/>
      <c r="AO100" s="226"/>
      <c r="AP100" s="224" t="e">
        <f t="shared" si="20"/>
        <v>#REF!</v>
      </c>
      <c r="AQ100" s="224" t="e">
        <f t="shared" si="21"/>
        <v>#REF!</v>
      </c>
      <c r="AR100" s="224" t="e">
        <f t="shared" si="22"/>
        <v>#REF!</v>
      </c>
      <c r="AS100" s="224" t="e">
        <f t="shared" si="23"/>
        <v>#REF!</v>
      </c>
      <c r="AT100" s="224" t="b">
        <f t="shared" si="24"/>
        <v>0</v>
      </c>
      <c r="AU100" s="224" t="e">
        <f t="shared" si="25"/>
        <v>#REF!</v>
      </c>
      <c r="AV100" s="224" t="e">
        <f t="shared" si="26"/>
        <v>#REF!</v>
      </c>
      <c r="AX100" s="227" t="b">
        <v>0</v>
      </c>
    </row>
    <row r="101" spans="2:50" x14ac:dyDescent="0.2">
      <c r="B101" s="215">
        <v>91</v>
      </c>
      <c r="C101" s="216" t="e">
        <f>+#REF!</f>
        <v>#REF!</v>
      </c>
      <c r="D101" s="217" t="e">
        <f>+#REF!</f>
        <v>#REF!</v>
      </c>
      <c r="E101" s="217" t="e">
        <f>+#REF!</f>
        <v>#REF!</v>
      </c>
      <c r="F101" s="217">
        <v>708</v>
      </c>
      <c r="G101" s="217" t="s">
        <v>66</v>
      </c>
      <c r="H101" s="217" t="str">
        <f t="shared" si="15"/>
        <v>TS</v>
      </c>
      <c r="I101" s="218" t="e">
        <f>+#REF!</f>
        <v>#REF!</v>
      </c>
      <c r="J101" s="218" t="e">
        <f>IF(ISBLANK(#REF!),"",#REF!)</f>
        <v>#REF!</v>
      </c>
      <c r="K101" s="218" t="e">
        <f>IF(ISBLANK(#REF!),"",#REF!)</f>
        <v>#REF!</v>
      </c>
      <c r="L101" s="219" t="e">
        <f>IF(ISBLANK(#REF!),"",#REF!)</f>
        <v>#REF!</v>
      </c>
      <c r="M101" s="218" t="e">
        <f>IF(ISBLANK(#REF!),"",#REF!)</f>
        <v>#REF!</v>
      </c>
      <c r="N101" s="218" t="e">
        <f>IF(ISBLANK(#REF!),"",#REF!)</f>
        <v>#REF!</v>
      </c>
      <c r="O101" s="218" t="e">
        <f>IF(ISBLANK(#REF!),"",#REF!)</f>
        <v>#REF!</v>
      </c>
      <c r="P101" s="220">
        <v>25055.26</v>
      </c>
      <c r="Q101" s="220">
        <v>25055.26</v>
      </c>
      <c r="R101" s="220">
        <v>0</v>
      </c>
      <c r="S101" s="220">
        <v>0</v>
      </c>
      <c r="T101" s="220">
        <v>0</v>
      </c>
      <c r="U101" s="220">
        <v>0</v>
      </c>
      <c r="V101" s="220">
        <v>0</v>
      </c>
      <c r="W101" s="220">
        <v>0</v>
      </c>
      <c r="X101" s="220">
        <v>0</v>
      </c>
      <c r="Y101" s="220">
        <v>0</v>
      </c>
      <c r="Z101" s="220">
        <v>0</v>
      </c>
      <c r="AA101" s="220">
        <v>0</v>
      </c>
      <c r="AB101" s="220">
        <v>0</v>
      </c>
      <c r="AC101" s="220">
        <v>759.25030303030303</v>
      </c>
      <c r="AD101" s="196"/>
      <c r="AE101" s="222" t="e">
        <f t="shared" si="16"/>
        <v>#REF!</v>
      </c>
      <c r="AF101" s="222" t="e">
        <f>INDEX(#REF!,MATCH(Turtas!E101,#REF!,0))</f>
        <v>#REF!</v>
      </c>
      <c r="AG101" s="223" t="e">
        <f t="shared" si="17"/>
        <v>#REF!</v>
      </c>
      <c r="AH101" s="223" t="s">
        <v>680</v>
      </c>
      <c r="AI101" s="196"/>
      <c r="AJ101" s="224" t="e">
        <f>#REF!</f>
        <v>#REF!</v>
      </c>
      <c r="AK101" s="224">
        <f t="shared" si="18"/>
        <v>25055.26</v>
      </c>
      <c r="AL101" s="225" t="e">
        <f t="shared" si="19"/>
        <v>#REF!</v>
      </c>
      <c r="AM101" s="225"/>
      <c r="AN101" s="226"/>
      <c r="AO101" s="226"/>
      <c r="AP101" s="224" t="e">
        <f t="shared" si="20"/>
        <v>#REF!</v>
      </c>
      <c r="AQ101" s="224" t="e">
        <f t="shared" si="21"/>
        <v>#REF!</v>
      </c>
      <c r="AR101" s="224" t="e">
        <f t="shared" si="22"/>
        <v>#REF!</v>
      </c>
      <c r="AS101" s="224" t="e">
        <f t="shared" si="23"/>
        <v>#REF!</v>
      </c>
      <c r="AT101" s="224" t="b">
        <f t="shared" si="24"/>
        <v>0</v>
      </c>
      <c r="AU101" s="224" t="e">
        <f t="shared" si="25"/>
        <v>#REF!</v>
      </c>
      <c r="AV101" s="224" t="e">
        <f t="shared" si="26"/>
        <v>#REF!</v>
      </c>
      <c r="AX101" s="227" t="b">
        <v>0</v>
      </c>
    </row>
    <row r="102" spans="2:50" x14ac:dyDescent="0.2">
      <c r="B102" s="215">
        <v>92</v>
      </c>
      <c r="C102" s="216" t="e">
        <f>+#REF!</f>
        <v>#REF!</v>
      </c>
      <c r="D102" s="217" t="e">
        <f>+#REF!</f>
        <v>#REF!</v>
      </c>
      <c r="E102" s="217" t="e">
        <f>+#REF!</f>
        <v>#REF!</v>
      </c>
      <c r="F102" s="217">
        <v>708</v>
      </c>
      <c r="G102" s="217" t="s">
        <v>66</v>
      </c>
      <c r="H102" s="217" t="str">
        <f t="shared" si="15"/>
        <v>TS</v>
      </c>
      <c r="I102" s="218" t="e">
        <f>+#REF!</f>
        <v>#REF!</v>
      </c>
      <c r="J102" s="218" t="e">
        <f>IF(ISBLANK(#REF!),"",#REF!)</f>
        <v>#REF!</v>
      </c>
      <c r="K102" s="218" t="e">
        <f>IF(ISBLANK(#REF!),"",#REF!)</f>
        <v>#REF!</v>
      </c>
      <c r="L102" s="219" t="e">
        <f>IF(ISBLANK(#REF!),"",#REF!)</f>
        <v>#REF!</v>
      </c>
      <c r="M102" s="218" t="e">
        <f>IF(ISBLANK(#REF!),"",#REF!)</f>
        <v>#REF!</v>
      </c>
      <c r="N102" s="218" t="e">
        <f>IF(ISBLANK(#REF!),"",#REF!)</f>
        <v>#REF!</v>
      </c>
      <c r="O102" s="218" t="e">
        <f>IF(ISBLANK(#REF!),"",#REF!)</f>
        <v>#REF!</v>
      </c>
      <c r="P102" s="220">
        <v>162088.51</v>
      </c>
      <c r="Q102" s="220">
        <v>162088.51</v>
      </c>
      <c r="R102" s="220">
        <v>0</v>
      </c>
      <c r="S102" s="220">
        <v>0</v>
      </c>
      <c r="T102" s="220">
        <v>0</v>
      </c>
      <c r="U102" s="220">
        <v>0</v>
      </c>
      <c r="V102" s="220">
        <v>0</v>
      </c>
      <c r="W102" s="220">
        <v>0</v>
      </c>
      <c r="X102" s="220">
        <v>0</v>
      </c>
      <c r="Y102" s="220">
        <v>0</v>
      </c>
      <c r="Z102" s="220">
        <v>0</v>
      </c>
      <c r="AA102" s="220">
        <v>0</v>
      </c>
      <c r="AB102" s="220">
        <v>0</v>
      </c>
      <c r="AC102" s="220">
        <v>4911.7730303030312</v>
      </c>
      <c r="AD102" s="196"/>
      <c r="AE102" s="222" t="e">
        <f t="shared" si="16"/>
        <v>#REF!</v>
      </c>
      <c r="AF102" s="222" t="e">
        <f>INDEX(#REF!,MATCH(Turtas!E102,#REF!,0))</f>
        <v>#REF!</v>
      </c>
      <c r="AG102" s="223" t="e">
        <f t="shared" si="17"/>
        <v>#REF!</v>
      </c>
      <c r="AH102" s="223" t="s">
        <v>680</v>
      </c>
      <c r="AI102" s="196"/>
      <c r="AJ102" s="224" t="e">
        <f>#REF!</f>
        <v>#REF!</v>
      </c>
      <c r="AK102" s="224">
        <f t="shared" si="18"/>
        <v>162088.51</v>
      </c>
      <c r="AL102" s="225" t="e">
        <f t="shared" si="19"/>
        <v>#REF!</v>
      </c>
      <c r="AM102" s="225"/>
      <c r="AN102" s="226"/>
      <c r="AO102" s="226"/>
      <c r="AP102" s="224" t="e">
        <f t="shared" si="20"/>
        <v>#REF!</v>
      </c>
      <c r="AQ102" s="224" t="e">
        <f t="shared" si="21"/>
        <v>#REF!</v>
      </c>
      <c r="AR102" s="224" t="e">
        <f t="shared" si="22"/>
        <v>#REF!</v>
      </c>
      <c r="AS102" s="224" t="e">
        <f t="shared" si="23"/>
        <v>#REF!</v>
      </c>
      <c r="AT102" s="224" t="b">
        <f t="shared" si="24"/>
        <v>0</v>
      </c>
      <c r="AU102" s="224" t="e">
        <f t="shared" si="25"/>
        <v>#REF!</v>
      </c>
      <c r="AV102" s="224" t="e">
        <f t="shared" si="26"/>
        <v>#REF!</v>
      </c>
      <c r="AX102" s="227" t="b">
        <v>0</v>
      </c>
    </row>
    <row r="103" spans="2:50" x14ac:dyDescent="0.2">
      <c r="B103" s="215">
        <v>93</v>
      </c>
      <c r="C103" s="216" t="e">
        <f>+#REF!</f>
        <v>#REF!</v>
      </c>
      <c r="D103" s="217" t="e">
        <f>+#REF!</f>
        <v>#REF!</v>
      </c>
      <c r="E103" s="217" t="e">
        <f>+#REF!</f>
        <v>#REF!</v>
      </c>
      <c r="F103" s="217">
        <v>708</v>
      </c>
      <c r="G103" s="217" t="s">
        <v>66</v>
      </c>
      <c r="H103" s="217" t="str">
        <f t="shared" si="15"/>
        <v>TS</v>
      </c>
      <c r="I103" s="218" t="e">
        <f>+#REF!</f>
        <v>#REF!</v>
      </c>
      <c r="J103" s="218" t="e">
        <f>IF(ISBLANK(#REF!),"",#REF!)</f>
        <v>#REF!</v>
      </c>
      <c r="K103" s="218" t="e">
        <f>IF(ISBLANK(#REF!),"",#REF!)</f>
        <v>#REF!</v>
      </c>
      <c r="L103" s="219" t="e">
        <f>IF(ISBLANK(#REF!),"",#REF!)</f>
        <v>#REF!</v>
      </c>
      <c r="M103" s="218" t="e">
        <f>IF(ISBLANK(#REF!),"",#REF!)</f>
        <v>#REF!</v>
      </c>
      <c r="N103" s="218" t="e">
        <f>IF(ISBLANK(#REF!),"",#REF!)</f>
        <v>#REF!</v>
      </c>
      <c r="O103" s="218" t="e">
        <f>IF(ISBLANK(#REF!),"",#REF!)</f>
        <v>#REF!</v>
      </c>
      <c r="P103" s="220">
        <v>57072.85</v>
      </c>
      <c r="Q103" s="220">
        <v>57072.85</v>
      </c>
      <c r="R103" s="220">
        <v>0</v>
      </c>
      <c r="S103" s="220">
        <v>0</v>
      </c>
      <c r="T103" s="220">
        <v>0</v>
      </c>
      <c r="U103" s="220">
        <v>0</v>
      </c>
      <c r="V103" s="220">
        <v>0</v>
      </c>
      <c r="W103" s="220">
        <v>0</v>
      </c>
      <c r="X103" s="220">
        <v>0</v>
      </c>
      <c r="Y103" s="220">
        <v>0</v>
      </c>
      <c r="Z103" s="220">
        <v>0</v>
      </c>
      <c r="AA103" s="220">
        <v>0</v>
      </c>
      <c r="AB103" s="220">
        <v>0</v>
      </c>
      <c r="AC103" s="220">
        <v>1729.4803030303033</v>
      </c>
      <c r="AD103" s="196"/>
      <c r="AE103" s="222" t="e">
        <f t="shared" si="16"/>
        <v>#REF!</v>
      </c>
      <c r="AF103" s="222" t="e">
        <f>INDEX(#REF!,MATCH(Turtas!E103,#REF!,0))</f>
        <v>#REF!</v>
      </c>
      <c r="AG103" s="223" t="e">
        <f t="shared" si="17"/>
        <v>#REF!</v>
      </c>
      <c r="AH103" s="223" t="s">
        <v>680</v>
      </c>
      <c r="AI103" s="196"/>
      <c r="AJ103" s="224" t="e">
        <f>#REF!</f>
        <v>#REF!</v>
      </c>
      <c r="AK103" s="224">
        <f t="shared" si="18"/>
        <v>57072.85</v>
      </c>
      <c r="AL103" s="225" t="e">
        <f t="shared" si="19"/>
        <v>#REF!</v>
      </c>
      <c r="AM103" s="225"/>
      <c r="AN103" s="226"/>
      <c r="AO103" s="226"/>
      <c r="AP103" s="224" t="e">
        <f t="shared" si="20"/>
        <v>#REF!</v>
      </c>
      <c r="AQ103" s="224" t="e">
        <f t="shared" si="21"/>
        <v>#REF!</v>
      </c>
      <c r="AR103" s="224" t="e">
        <f t="shared" si="22"/>
        <v>#REF!</v>
      </c>
      <c r="AS103" s="224" t="e">
        <f t="shared" si="23"/>
        <v>#REF!</v>
      </c>
      <c r="AT103" s="224" t="b">
        <f t="shared" si="24"/>
        <v>0</v>
      </c>
      <c r="AU103" s="224" t="e">
        <f t="shared" si="25"/>
        <v>#REF!</v>
      </c>
      <c r="AV103" s="224" t="e">
        <f t="shared" si="26"/>
        <v>#REF!</v>
      </c>
      <c r="AX103" s="227" t="b">
        <v>0</v>
      </c>
    </row>
    <row r="104" spans="2:50" x14ac:dyDescent="0.2">
      <c r="B104" s="215">
        <v>94</v>
      </c>
      <c r="C104" s="216" t="e">
        <f>+#REF!</f>
        <v>#REF!</v>
      </c>
      <c r="D104" s="217" t="e">
        <f>+#REF!</f>
        <v>#REF!</v>
      </c>
      <c r="E104" s="217" t="e">
        <f>+#REF!</f>
        <v>#REF!</v>
      </c>
      <c r="F104" s="217">
        <v>708</v>
      </c>
      <c r="G104" s="217" t="s">
        <v>66</v>
      </c>
      <c r="H104" s="217" t="str">
        <f t="shared" si="15"/>
        <v>TS</v>
      </c>
      <c r="I104" s="218" t="e">
        <f>+#REF!</f>
        <v>#REF!</v>
      </c>
      <c r="J104" s="218" t="e">
        <f>IF(ISBLANK(#REF!),"",#REF!)</f>
        <v>#REF!</v>
      </c>
      <c r="K104" s="218" t="e">
        <f>IF(ISBLANK(#REF!),"",#REF!)</f>
        <v>#REF!</v>
      </c>
      <c r="L104" s="219" t="e">
        <f>IF(ISBLANK(#REF!),"",#REF!)</f>
        <v>#REF!</v>
      </c>
      <c r="M104" s="218" t="e">
        <f>IF(ISBLANK(#REF!),"",#REF!)</f>
        <v>#REF!</v>
      </c>
      <c r="N104" s="218" t="e">
        <f>IF(ISBLANK(#REF!),"",#REF!)</f>
        <v>#REF!</v>
      </c>
      <c r="O104" s="218" t="e">
        <f>IF(ISBLANK(#REF!),"",#REF!)</f>
        <v>#REF!</v>
      </c>
      <c r="P104" s="220">
        <v>32915.040000000001</v>
      </c>
      <c r="Q104" s="220">
        <v>32915.040000000001</v>
      </c>
      <c r="R104" s="220">
        <v>0</v>
      </c>
      <c r="S104" s="220">
        <v>0</v>
      </c>
      <c r="T104" s="220">
        <v>0</v>
      </c>
      <c r="U104" s="220">
        <v>0</v>
      </c>
      <c r="V104" s="220">
        <v>0</v>
      </c>
      <c r="W104" s="220">
        <v>0</v>
      </c>
      <c r="X104" s="220">
        <v>0</v>
      </c>
      <c r="Y104" s="220">
        <v>0</v>
      </c>
      <c r="Z104" s="220">
        <v>0</v>
      </c>
      <c r="AA104" s="220">
        <v>0</v>
      </c>
      <c r="AB104" s="220">
        <v>0</v>
      </c>
      <c r="AC104" s="220">
        <v>997.42545454545461</v>
      </c>
      <c r="AD104" s="196"/>
      <c r="AE104" s="222" t="e">
        <f t="shared" si="16"/>
        <v>#REF!</v>
      </c>
      <c r="AF104" s="222" t="e">
        <f>INDEX(#REF!,MATCH(Turtas!E104,#REF!,0))</f>
        <v>#REF!</v>
      </c>
      <c r="AG104" s="223" t="e">
        <f t="shared" si="17"/>
        <v>#REF!</v>
      </c>
      <c r="AH104" s="223" t="s">
        <v>680</v>
      </c>
      <c r="AI104" s="196"/>
      <c r="AJ104" s="224" t="e">
        <f>#REF!</f>
        <v>#REF!</v>
      </c>
      <c r="AK104" s="224">
        <f t="shared" si="18"/>
        <v>32915.040000000001</v>
      </c>
      <c r="AL104" s="225" t="e">
        <f t="shared" si="19"/>
        <v>#REF!</v>
      </c>
      <c r="AM104" s="225"/>
      <c r="AN104" s="226"/>
      <c r="AO104" s="226"/>
      <c r="AP104" s="224" t="e">
        <f t="shared" si="20"/>
        <v>#REF!</v>
      </c>
      <c r="AQ104" s="224" t="e">
        <f t="shared" si="21"/>
        <v>#REF!</v>
      </c>
      <c r="AR104" s="224" t="e">
        <f t="shared" si="22"/>
        <v>#REF!</v>
      </c>
      <c r="AS104" s="224" t="e">
        <f t="shared" si="23"/>
        <v>#REF!</v>
      </c>
      <c r="AT104" s="224" t="b">
        <f t="shared" si="24"/>
        <v>0</v>
      </c>
      <c r="AU104" s="224" t="e">
        <f t="shared" si="25"/>
        <v>#REF!</v>
      </c>
      <c r="AV104" s="224" t="e">
        <f t="shared" si="26"/>
        <v>#REF!</v>
      </c>
      <c r="AX104" s="227" t="b">
        <v>0</v>
      </c>
    </row>
    <row r="105" spans="2:50" x14ac:dyDescent="0.2">
      <c r="B105" s="215">
        <v>95</v>
      </c>
      <c r="C105" s="216" t="e">
        <f>+#REF!</f>
        <v>#REF!</v>
      </c>
      <c r="D105" s="217" t="e">
        <f>+#REF!</f>
        <v>#REF!</v>
      </c>
      <c r="E105" s="217" t="e">
        <f>+#REF!</f>
        <v>#REF!</v>
      </c>
      <c r="F105" s="217">
        <v>708</v>
      </c>
      <c r="G105" s="217" t="s">
        <v>66</v>
      </c>
      <c r="H105" s="217" t="str">
        <f t="shared" si="15"/>
        <v>TS</v>
      </c>
      <c r="I105" s="218" t="e">
        <f>+#REF!</f>
        <v>#REF!</v>
      </c>
      <c r="J105" s="218" t="e">
        <f>IF(ISBLANK(#REF!),"",#REF!)</f>
        <v>#REF!</v>
      </c>
      <c r="K105" s="218" t="e">
        <f>IF(ISBLANK(#REF!),"",#REF!)</f>
        <v>#REF!</v>
      </c>
      <c r="L105" s="219" t="e">
        <f>IF(ISBLANK(#REF!),"",#REF!)</f>
        <v>#REF!</v>
      </c>
      <c r="M105" s="218" t="e">
        <f>IF(ISBLANK(#REF!),"",#REF!)</f>
        <v>#REF!</v>
      </c>
      <c r="N105" s="218" t="e">
        <f>IF(ISBLANK(#REF!),"",#REF!)</f>
        <v>#REF!</v>
      </c>
      <c r="O105" s="218" t="e">
        <f>IF(ISBLANK(#REF!),"",#REF!)</f>
        <v>#REF!</v>
      </c>
      <c r="P105" s="220">
        <v>18066.72</v>
      </c>
      <c r="Q105" s="220">
        <v>18066.72</v>
      </c>
      <c r="R105" s="220">
        <v>0</v>
      </c>
      <c r="S105" s="220">
        <v>0</v>
      </c>
      <c r="T105" s="220">
        <v>0</v>
      </c>
      <c r="U105" s="220">
        <v>0</v>
      </c>
      <c r="V105" s="220">
        <v>0</v>
      </c>
      <c r="W105" s="220">
        <v>0</v>
      </c>
      <c r="X105" s="220">
        <v>0</v>
      </c>
      <c r="Y105" s="220">
        <v>0</v>
      </c>
      <c r="Z105" s="220">
        <v>0</v>
      </c>
      <c r="AA105" s="220">
        <v>0</v>
      </c>
      <c r="AB105" s="220">
        <v>0</v>
      </c>
      <c r="AC105" s="220">
        <v>547.47636363636366</v>
      </c>
      <c r="AD105" s="196"/>
      <c r="AE105" s="222" t="e">
        <f t="shared" si="16"/>
        <v>#REF!</v>
      </c>
      <c r="AF105" s="222" t="e">
        <f>INDEX(#REF!,MATCH(Turtas!E105,#REF!,0))</f>
        <v>#REF!</v>
      </c>
      <c r="AG105" s="223" t="e">
        <f t="shared" si="17"/>
        <v>#REF!</v>
      </c>
      <c r="AH105" s="223" t="s">
        <v>680</v>
      </c>
      <c r="AI105" s="196"/>
      <c r="AJ105" s="224" t="e">
        <f>#REF!</f>
        <v>#REF!</v>
      </c>
      <c r="AK105" s="224">
        <f t="shared" si="18"/>
        <v>18066.72</v>
      </c>
      <c r="AL105" s="225" t="e">
        <f t="shared" si="19"/>
        <v>#REF!</v>
      </c>
      <c r="AM105" s="225"/>
      <c r="AN105" s="226"/>
      <c r="AO105" s="226"/>
      <c r="AP105" s="224" t="e">
        <f t="shared" si="20"/>
        <v>#REF!</v>
      </c>
      <c r="AQ105" s="224" t="e">
        <f t="shared" si="21"/>
        <v>#REF!</v>
      </c>
      <c r="AR105" s="224" t="e">
        <f t="shared" si="22"/>
        <v>#REF!</v>
      </c>
      <c r="AS105" s="224" t="e">
        <f t="shared" si="23"/>
        <v>#REF!</v>
      </c>
      <c r="AT105" s="224" t="b">
        <f t="shared" si="24"/>
        <v>0</v>
      </c>
      <c r="AU105" s="224" t="e">
        <f t="shared" si="25"/>
        <v>#REF!</v>
      </c>
      <c r="AV105" s="224" t="e">
        <f t="shared" si="26"/>
        <v>#REF!</v>
      </c>
      <c r="AX105" s="227" t="b">
        <v>0</v>
      </c>
    </row>
    <row r="106" spans="2:50" x14ac:dyDescent="0.2">
      <c r="B106" s="215">
        <v>96</v>
      </c>
      <c r="C106" s="216" t="e">
        <f>+#REF!</f>
        <v>#REF!</v>
      </c>
      <c r="D106" s="217" t="e">
        <f>+#REF!</f>
        <v>#REF!</v>
      </c>
      <c r="E106" s="217" t="e">
        <f>+#REF!</f>
        <v>#REF!</v>
      </c>
      <c r="F106" s="217">
        <v>708</v>
      </c>
      <c r="G106" s="217" t="s">
        <v>66</v>
      </c>
      <c r="H106" s="217" t="str">
        <f t="shared" si="15"/>
        <v>TS</v>
      </c>
      <c r="I106" s="218" t="e">
        <f>+#REF!</f>
        <v>#REF!</v>
      </c>
      <c r="J106" s="218" t="e">
        <f>IF(ISBLANK(#REF!),"",#REF!)</f>
        <v>#REF!</v>
      </c>
      <c r="K106" s="218" t="e">
        <f>IF(ISBLANK(#REF!),"",#REF!)</f>
        <v>#REF!</v>
      </c>
      <c r="L106" s="219" t="e">
        <f>IF(ISBLANK(#REF!),"",#REF!)</f>
        <v>#REF!</v>
      </c>
      <c r="M106" s="218" t="e">
        <f>IF(ISBLANK(#REF!),"",#REF!)</f>
        <v>#REF!</v>
      </c>
      <c r="N106" s="218" t="e">
        <f>IF(ISBLANK(#REF!),"",#REF!)</f>
        <v>#REF!</v>
      </c>
      <c r="O106" s="218" t="e">
        <f>IF(ISBLANK(#REF!),"",#REF!)</f>
        <v>#REF!</v>
      </c>
      <c r="P106" s="220">
        <v>26307.1</v>
      </c>
      <c r="Q106" s="220">
        <v>26307.1</v>
      </c>
      <c r="R106" s="220">
        <v>0</v>
      </c>
      <c r="S106" s="220">
        <v>0</v>
      </c>
      <c r="T106" s="220">
        <v>0</v>
      </c>
      <c r="U106" s="220">
        <v>0</v>
      </c>
      <c r="V106" s="220">
        <v>0</v>
      </c>
      <c r="W106" s="220">
        <v>0</v>
      </c>
      <c r="X106" s="220">
        <v>0</v>
      </c>
      <c r="Y106" s="220">
        <v>0</v>
      </c>
      <c r="Z106" s="220">
        <v>0</v>
      </c>
      <c r="AA106" s="220">
        <v>0</v>
      </c>
      <c r="AB106" s="220">
        <v>0</v>
      </c>
      <c r="AC106" s="220">
        <v>797.18484848484832</v>
      </c>
      <c r="AD106" s="196"/>
      <c r="AE106" s="222" t="e">
        <f t="shared" si="16"/>
        <v>#REF!</v>
      </c>
      <c r="AF106" s="222" t="e">
        <f>INDEX(#REF!,MATCH(Turtas!E106,#REF!,0))</f>
        <v>#REF!</v>
      </c>
      <c r="AG106" s="223" t="e">
        <f t="shared" si="17"/>
        <v>#REF!</v>
      </c>
      <c r="AH106" s="223" t="s">
        <v>680</v>
      </c>
      <c r="AI106" s="196"/>
      <c r="AJ106" s="224" t="e">
        <f>#REF!</f>
        <v>#REF!</v>
      </c>
      <c r="AK106" s="224">
        <f t="shared" si="18"/>
        <v>26307.1</v>
      </c>
      <c r="AL106" s="225" t="e">
        <f t="shared" si="19"/>
        <v>#REF!</v>
      </c>
      <c r="AM106" s="225"/>
      <c r="AN106" s="226"/>
      <c r="AO106" s="226"/>
      <c r="AP106" s="224" t="e">
        <f t="shared" si="20"/>
        <v>#REF!</v>
      </c>
      <c r="AQ106" s="224" t="e">
        <f t="shared" si="21"/>
        <v>#REF!</v>
      </c>
      <c r="AR106" s="224" t="e">
        <f t="shared" si="22"/>
        <v>#REF!</v>
      </c>
      <c r="AS106" s="224" t="e">
        <f t="shared" si="23"/>
        <v>#REF!</v>
      </c>
      <c r="AT106" s="224" t="b">
        <f t="shared" si="24"/>
        <v>0</v>
      </c>
      <c r="AU106" s="224" t="e">
        <f t="shared" si="25"/>
        <v>#REF!</v>
      </c>
      <c r="AV106" s="224" t="e">
        <f t="shared" si="26"/>
        <v>#REF!</v>
      </c>
      <c r="AX106" s="227" t="b">
        <v>0</v>
      </c>
    </row>
    <row r="107" spans="2:50" x14ac:dyDescent="0.2">
      <c r="B107" s="215">
        <v>97</v>
      </c>
      <c r="C107" s="216" t="e">
        <f>+#REF!</f>
        <v>#REF!</v>
      </c>
      <c r="D107" s="217" t="e">
        <f>+#REF!</f>
        <v>#REF!</v>
      </c>
      <c r="E107" s="217" t="e">
        <f>+#REF!</f>
        <v>#REF!</v>
      </c>
      <c r="F107" s="217">
        <v>708</v>
      </c>
      <c r="G107" s="217" t="s">
        <v>66</v>
      </c>
      <c r="H107" s="217" t="str">
        <f t="shared" si="15"/>
        <v>TS</v>
      </c>
      <c r="I107" s="218" t="e">
        <f>+#REF!</f>
        <v>#REF!</v>
      </c>
      <c r="J107" s="218" t="e">
        <f>IF(ISBLANK(#REF!),"",#REF!)</f>
        <v>#REF!</v>
      </c>
      <c r="K107" s="218" t="e">
        <f>IF(ISBLANK(#REF!),"",#REF!)</f>
        <v>#REF!</v>
      </c>
      <c r="L107" s="219" t="e">
        <f>IF(ISBLANK(#REF!),"",#REF!)</f>
        <v>#REF!</v>
      </c>
      <c r="M107" s="218" t="e">
        <f>IF(ISBLANK(#REF!),"",#REF!)</f>
        <v>#REF!</v>
      </c>
      <c r="N107" s="218" t="e">
        <f>IF(ISBLANK(#REF!),"",#REF!)</f>
        <v>#REF!</v>
      </c>
      <c r="O107" s="218" t="e">
        <f>IF(ISBLANK(#REF!),"",#REF!)</f>
        <v>#REF!</v>
      </c>
      <c r="P107" s="220">
        <v>2910.26</v>
      </c>
      <c r="Q107" s="220">
        <v>2910.26</v>
      </c>
      <c r="R107" s="220">
        <v>0</v>
      </c>
      <c r="S107" s="220">
        <v>0</v>
      </c>
      <c r="T107" s="220">
        <v>0</v>
      </c>
      <c r="U107" s="220">
        <v>0</v>
      </c>
      <c r="V107" s="220">
        <v>0</v>
      </c>
      <c r="W107" s="220">
        <v>0</v>
      </c>
      <c r="X107" s="220">
        <v>0</v>
      </c>
      <c r="Y107" s="220">
        <v>0</v>
      </c>
      <c r="Z107" s="220">
        <v>0</v>
      </c>
      <c r="AA107" s="220">
        <v>0</v>
      </c>
      <c r="AB107" s="220">
        <v>0</v>
      </c>
      <c r="AC107" s="220">
        <v>88.189696969696996</v>
      </c>
      <c r="AD107" s="196"/>
      <c r="AE107" s="222" t="e">
        <f t="shared" si="16"/>
        <v>#REF!</v>
      </c>
      <c r="AF107" s="222" t="e">
        <f>INDEX(#REF!,MATCH(Turtas!E107,#REF!,0))</f>
        <v>#REF!</v>
      </c>
      <c r="AG107" s="223" t="e">
        <f t="shared" si="17"/>
        <v>#REF!</v>
      </c>
      <c r="AH107" s="223" t="s">
        <v>680</v>
      </c>
      <c r="AI107" s="196"/>
      <c r="AJ107" s="224" t="e">
        <f>#REF!</f>
        <v>#REF!</v>
      </c>
      <c r="AK107" s="224">
        <f t="shared" si="18"/>
        <v>2910.26</v>
      </c>
      <c r="AL107" s="225" t="e">
        <f t="shared" si="19"/>
        <v>#REF!</v>
      </c>
      <c r="AM107" s="225"/>
      <c r="AN107" s="226"/>
      <c r="AO107" s="226"/>
      <c r="AP107" s="224" t="e">
        <f t="shared" si="20"/>
        <v>#REF!</v>
      </c>
      <c r="AQ107" s="224" t="e">
        <f t="shared" si="21"/>
        <v>#REF!</v>
      </c>
      <c r="AR107" s="224" t="e">
        <f t="shared" si="22"/>
        <v>#REF!</v>
      </c>
      <c r="AS107" s="224" t="e">
        <f t="shared" si="23"/>
        <v>#REF!</v>
      </c>
      <c r="AT107" s="224" t="b">
        <f t="shared" si="24"/>
        <v>0</v>
      </c>
      <c r="AU107" s="224" t="e">
        <f t="shared" si="25"/>
        <v>#REF!</v>
      </c>
      <c r="AV107" s="224" t="e">
        <f t="shared" si="26"/>
        <v>#REF!</v>
      </c>
      <c r="AX107" s="227" t="b">
        <v>0</v>
      </c>
    </row>
    <row r="108" spans="2:50" x14ac:dyDescent="0.2">
      <c r="B108" s="215">
        <v>98</v>
      </c>
      <c r="C108" s="216" t="e">
        <f>+#REF!</f>
        <v>#REF!</v>
      </c>
      <c r="D108" s="217" t="e">
        <f>+#REF!</f>
        <v>#REF!</v>
      </c>
      <c r="E108" s="217" t="e">
        <f>+#REF!</f>
        <v>#REF!</v>
      </c>
      <c r="F108" s="217">
        <v>708</v>
      </c>
      <c r="G108" s="217" t="s">
        <v>66</v>
      </c>
      <c r="H108" s="217" t="str">
        <f t="shared" si="15"/>
        <v>TS</v>
      </c>
      <c r="I108" s="218" t="e">
        <f>+#REF!</f>
        <v>#REF!</v>
      </c>
      <c r="J108" s="218" t="e">
        <f>IF(ISBLANK(#REF!),"",#REF!)</f>
        <v>#REF!</v>
      </c>
      <c r="K108" s="218" t="e">
        <f>IF(ISBLANK(#REF!),"",#REF!)</f>
        <v>#REF!</v>
      </c>
      <c r="L108" s="219" t="e">
        <f>IF(ISBLANK(#REF!),"",#REF!)</f>
        <v>#REF!</v>
      </c>
      <c r="M108" s="218" t="e">
        <f>IF(ISBLANK(#REF!),"",#REF!)</f>
        <v>#REF!</v>
      </c>
      <c r="N108" s="218" t="e">
        <f>IF(ISBLANK(#REF!),"",#REF!)</f>
        <v>#REF!</v>
      </c>
      <c r="O108" s="218" t="e">
        <f>IF(ISBLANK(#REF!),"",#REF!)</f>
        <v>#REF!</v>
      </c>
      <c r="P108" s="220">
        <v>42970.58</v>
      </c>
      <c r="Q108" s="220">
        <v>42970.58</v>
      </c>
      <c r="R108" s="220">
        <v>0</v>
      </c>
      <c r="S108" s="220">
        <v>0</v>
      </c>
      <c r="T108" s="220">
        <v>0</v>
      </c>
      <c r="U108" s="220">
        <v>0</v>
      </c>
      <c r="V108" s="220">
        <v>0</v>
      </c>
      <c r="W108" s="220">
        <v>0</v>
      </c>
      <c r="X108" s="220">
        <v>0</v>
      </c>
      <c r="Y108" s="220">
        <v>0</v>
      </c>
      <c r="Z108" s="220">
        <v>0</v>
      </c>
      <c r="AA108" s="220">
        <v>0</v>
      </c>
      <c r="AB108" s="220">
        <v>0</v>
      </c>
      <c r="AC108" s="220">
        <v>1302.1387878787878</v>
      </c>
      <c r="AD108" s="196"/>
      <c r="AE108" s="222" t="e">
        <f t="shared" si="16"/>
        <v>#REF!</v>
      </c>
      <c r="AF108" s="222" t="e">
        <f>INDEX(#REF!,MATCH(Turtas!E108,#REF!,0))</f>
        <v>#REF!</v>
      </c>
      <c r="AG108" s="223" t="e">
        <f t="shared" si="17"/>
        <v>#REF!</v>
      </c>
      <c r="AH108" s="223" t="s">
        <v>680</v>
      </c>
      <c r="AI108" s="196"/>
      <c r="AJ108" s="224" t="e">
        <f>#REF!</f>
        <v>#REF!</v>
      </c>
      <c r="AK108" s="224">
        <f t="shared" si="18"/>
        <v>42970.58</v>
      </c>
      <c r="AL108" s="225" t="e">
        <f t="shared" si="19"/>
        <v>#REF!</v>
      </c>
      <c r="AM108" s="225"/>
      <c r="AN108" s="226"/>
      <c r="AO108" s="226"/>
      <c r="AP108" s="224" t="e">
        <f t="shared" si="20"/>
        <v>#REF!</v>
      </c>
      <c r="AQ108" s="224" t="e">
        <f t="shared" si="21"/>
        <v>#REF!</v>
      </c>
      <c r="AR108" s="224" t="e">
        <f t="shared" si="22"/>
        <v>#REF!</v>
      </c>
      <c r="AS108" s="224" t="e">
        <f t="shared" si="23"/>
        <v>#REF!</v>
      </c>
      <c r="AT108" s="224" t="b">
        <f t="shared" si="24"/>
        <v>0</v>
      </c>
      <c r="AU108" s="224" t="e">
        <f t="shared" si="25"/>
        <v>#REF!</v>
      </c>
      <c r="AV108" s="224" t="e">
        <f t="shared" si="26"/>
        <v>#REF!</v>
      </c>
      <c r="AX108" s="227" t="b">
        <v>0</v>
      </c>
    </row>
    <row r="109" spans="2:50" x14ac:dyDescent="0.2">
      <c r="B109" s="215">
        <v>99</v>
      </c>
      <c r="C109" s="216" t="e">
        <f>+#REF!</f>
        <v>#REF!</v>
      </c>
      <c r="D109" s="217" t="e">
        <f>+#REF!</f>
        <v>#REF!</v>
      </c>
      <c r="E109" s="217" t="e">
        <f>+#REF!</f>
        <v>#REF!</v>
      </c>
      <c r="F109" s="217">
        <v>708</v>
      </c>
      <c r="G109" s="217" t="s">
        <v>66</v>
      </c>
      <c r="H109" s="217" t="str">
        <f t="shared" si="15"/>
        <v>TS</v>
      </c>
      <c r="I109" s="218" t="e">
        <f>+#REF!</f>
        <v>#REF!</v>
      </c>
      <c r="J109" s="218" t="e">
        <f>IF(ISBLANK(#REF!),"",#REF!)</f>
        <v>#REF!</v>
      </c>
      <c r="K109" s="218" t="e">
        <f>IF(ISBLANK(#REF!),"",#REF!)</f>
        <v>#REF!</v>
      </c>
      <c r="L109" s="219" t="e">
        <f>IF(ISBLANK(#REF!),"",#REF!)</f>
        <v>#REF!</v>
      </c>
      <c r="M109" s="218" t="e">
        <f>IF(ISBLANK(#REF!),"",#REF!)</f>
        <v>#REF!</v>
      </c>
      <c r="N109" s="218" t="e">
        <f>IF(ISBLANK(#REF!),"",#REF!)</f>
        <v>#REF!</v>
      </c>
      <c r="O109" s="218" t="e">
        <f>IF(ISBLANK(#REF!),"",#REF!)</f>
        <v>#REF!</v>
      </c>
      <c r="P109" s="220">
        <v>1989.39</v>
      </c>
      <c r="Q109" s="220">
        <v>1989.39</v>
      </c>
      <c r="R109" s="220">
        <v>0</v>
      </c>
      <c r="S109" s="220">
        <v>0</v>
      </c>
      <c r="T109" s="220">
        <v>0</v>
      </c>
      <c r="U109" s="220">
        <v>0</v>
      </c>
      <c r="V109" s="220">
        <v>0</v>
      </c>
      <c r="W109" s="220">
        <v>0</v>
      </c>
      <c r="X109" s="220">
        <v>0</v>
      </c>
      <c r="Y109" s="220">
        <v>0</v>
      </c>
      <c r="Z109" s="220">
        <v>0</v>
      </c>
      <c r="AA109" s="220">
        <v>0</v>
      </c>
      <c r="AB109" s="220">
        <v>0</v>
      </c>
      <c r="AC109" s="220">
        <v>60.284545454545452</v>
      </c>
      <c r="AD109" s="196"/>
      <c r="AE109" s="222" t="e">
        <f t="shared" si="16"/>
        <v>#REF!</v>
      </c>
      <c r="AF109" s="222" t="e">
        <f>INDEX(#REF!,MATCH(Turtas!E109,#REF!,0))</f>
        <v>#REF!</v>
      </c>
      <c r="AG109" s="223" t="e">
        <f t="shared" si="17"/>
        <v>#REF!</v>
      </c>
      <c r="AH109" s="223" t="s">
        <v>680</v>
      </c>
      <c r="AI109" s="196"/>
      <c r="AJ109" s="224" t="e">
        <f>#REF!</f>
        <v>#REF!</v>
      </c>
      <c r="AK109" s="224">
        <f t="shared" si="18"/>
        <v>1989.39</v>
      </c>
      <c r="AL109" s="225" t="e">
        <f t="shared" si="19"/>
        <v>#REF!</v>
      </c>
      <c r="AM109" s="225"/>
      <c r="AN109" s="226"/>
      <c r="AO109" s="226"/>
      <c r="AP109" s="224" t="e">
        <f t="shared" si="20"/>
        <v>#REF!</v>
      </c>
      <c r="AQ109" s="224" t="e">
        <f t="shared" si="21"/>
        <v>#REF!</v>
      </c>
      <c r="AR109" s="224" t="e">
        <f t="shared" si="22"/>
        <v>#REF!</v>
      </c>
      <c r="AS109" s="224" t="e">
        <f t="shared" si="23"/>
        <v>#REF!</v>
      </c>
      <c r="AT109" s="224" t="b">
        <f t="shared" si="24"/>
        <v>0</v>
      </c>
      <c r="AU109" s="224" t="e">
        <f t="shared" si="25"/>
        <v>#REF!</v>
      </c>
      <c r="AV109" s="224" t="e">
        <f t="shared" si="26"/>
        <v>#REF!</v>
      </c>
      <c r="AX109" s="227" t="b">
        <v>0</v>
      </c>
    </row>
    <row r="110" spans="2:50" x14ac:dyDescent="0.2">
      <c r="B110" s="215">
        <v>100</v>
      </c>
      <c r="C110" s="216" t="e">
        <f>+#REF!</f>
        <v>#REF!</v>
      </c>
      <c r="D110" s="217" t="e">
        <f>+#REF!</f>
        <v>#REF!</v>
      </c>
      <c r="E110" s="217" t="e">
        <f>+#REF!</f>
        <v>#REF!</v>
      </c>
      <c r="F110" s="217">
        <v>708</v>
      </c>
      <c r="G110" s="217" t="s">
        <v>66</v>
      </c>
      <c r="H110" s="217" t="str">
        <f t="shared" si="15"/>
        <v>TS</v>
      </c>
      <c r="I110" s="218" t="e">
        <f>+#REF!</f>
        <v>#REF!</v>
      </c>
      <c r="J110" s="218" t="e">
        <f>IF(ISBLANK(#REF!),"",#REF!)</f>
        <v>#REF!</v>
      </c>
      <c r="K110" s="218" t="e">
        <f>IF(ISBLANK(#REF!),"",#REF!)</f>
        <v>#REF!</v>
      </c>
      <c r="L110" s="219" t="e">
        <f>IF(ISBLANK(#REF!),"",#REF!)</f>
        <v>#REF!</v>
      </c>
      <c r="M110" s="218" t="e">
        <f>IF(ISBLANK(#REF!),"",#REF!)</f>
        <v>#REF!</v>
      </c>
      <c r="N110" s="218" t="e">
        <f>IF(ISBLANK(#REF!),"",#REF!)</f>
        <v>#REF!</v>
      </c>
      <c r="O110" s="218" t="e">
        <f>IF(ISBLANK(#REF!),"",#REF!)</f>
        <v>#REF!</v>
      </c>
      <c r="P110" s="220">
        <v>8858.69</v>
      </c>
      <c r="Q110" s="220">
        <v>8858.69</v>
      </c>
      <c r="R110" s="220">
        <v>0</v>
      </c>
      <c r="S110" s="220">
        <v>0</v>
      </c>
      <c r="T110" s="220">
        <v>0</v>
      </c>
      <c r="U110" s="220">
        <v>0</v>
      </c>
      <c r="V110" s="220">
        <v>0</v>
      </c>
      <c r="W110" s="220">
        <v>0</v>
      </c>
      <c r="X110" s="220">
        <v>0</v>
      </c>
      <c r="Y110" s="220">
        <v>0</v>
      </c>
      <c r="Z110" s="220">
        <v>0</v>
      </c>
      <c r="AA110" s="220">
        <v>0</v>
      </c>
      <c r="AB110" s="220">
        <v>0</v>
      </c>
      <c r="AC110" s="220">
        <v>268.44515151515157</v>
      </c>
      <c r="AD110" s="196"/>
      <c r="AE110" s="222" t="e">
        <f t="shared" si="16"/>
        <v>#REF!</v>
      </c>
      <c r="AF110" s="222" t="e">
        <f>INDEX(#REF!,MATCH(Turtas!E110,#REF!,0))</f>
        <v>#REF!</v>
      </c>
      <c r="AG110" s="223" t="e">
        <f t="shared" si="17"/>
        <v>#REF!</v>
      </c>
      <c r="AH110" s="223" t="s">
        <v>680</v>
      </c>
      <c r="AI110" s="196"/>
      <c r="AJ110" s="224" t="e">
        <f>#REF!</f>
        <v>#REF!</v>
      </c>
      <c r="AK110" s="224">
        <f t="shared" si="18"/>
        <v>8858.69</v>
      </c>
      <c r="AL110" s="225" t="e">
        <f t="shared" si="19"/>
        <v>#REF!</v>
      </c>
      <c r="AM110" s="225"/>
      <c r="AN110" s="226"/>
      <c r="AO110" s="226"/>
      <c r="AP110" s="224" t="e">
        <f t="shared" si="20"/>
        <v>#REF!</v>
      </c>
      <c r="AQ110" s="224" t="e">
        <f t="shared" si="21"/>
        <v>#REF!</v>
      </c>
      <c r="AR110" s="224" t="e">
        <f t="shared" si="22"/>
        <v>#REF!</v>
      </c>
      <c r="AS110" s="224" t="e">
        <f t="shared" si="23"/>
        <v>#REF!</v>
      </c>
      <c r="AT110" s="224" t="b">
        <f t="shared" si="24"/>
        <v>0</v>
      </c>
      <c r="AU110" s="224" t="e">
        <f t="shared" si="25"/>
        <v>#REF!</v>
      </c>
      <c r="AV110" s="224" t="e">
        <f t="shared" si="26"/>
        <v>#REF!</v>
      </c>
      <c r="AX110" s="227" t="b">
        <v>0</v>
      </c>
    </row>
    <row r="111" spans="2:50" x14ac:dyDescent="0.2">
      <c r="B111" s="215">
        <v>101</v>
      </c>
      <c r="C111" s="216" t="e">
        <f>+#REF!</f>
        <v>#REF!</v>
      </c>
      <c r="D111" s="217" t="e">
        <f>+#REF!</f>
        <v>#REF!</v>
      </c>
      <c r="E111" s="217" t="e">
        <f>+#REF!</f>
        <v>#REF!</v>
      </c>
      <c r="F111" s="217">
        <v>708</v>
      </c>
      <c r="G111" s="217" t="s">
        <v>66</v>
      </c>
      <c r="H111" s="217" t="str">
        <f t="shared" si="15"/>
        <v>TS</v>
      </c>
      <c r="I111" s="218" t="e">
        <f>+#REF!</f>
        <v>#REF!</v>
      </c>
      <c r="J111" s="218" t="e">
        <f>IF(ISBLANK(#REF!),"",#REF!)</f>
        <v>#REF!</v>
      </c>
      <c r="K111" s="218" t="e">
        <f>IF(ISBLANK(#REF!),"",#REF!)</f>
        <v>#REF!</v>
      </c>
      <c r="L111" s="219" t="e">
        <f>IF(ISBLANK(#REF!),"",#REF!)</f>
        <v>#REF!</v>
      </c>
      <c r="M111" s="218" t="e">
        <f>IF(ISBLANK(#REF!),"",#REF!)</f>
        <v>#REF!</v>
      </c>
      <c r="N111" s="218" t="e">
        <f>IF(ISBLANK(#REF!),"",#REF!)</f>
        <v>#REF!</v>
      </c>
      <c r="O111" s="218" t="e">
        <f>IF(ISBLANK(#REF!),"",#REF!)</f>
        <v>#REF!</v>
      </c>
      <c r="P111" s="220">
        <v>107302.19</v>
      </c>
      <c r="Q111" s="220">
        <v>107302.19</v>
      </c>
      <c r="R111" s="220">
        <v>0</v>
      </c>
      <c r="S111" s="220">
        <v>0</v>
      </c>
      <c r="T111" s="220">
        <v>0</v>
      </c>
      <c r="U111" s="220">
        <v>0</v>
      </c>
      <c r="V111" s="220">
        <v>0</v>
      </c>
      <c r="W111" s="220">
        <v>0</v>
      </c>
      <c r="X111" s="220">
        <v>0</v>
      </c>
      <c r="Y111" s="220">
        <v>0</v>
      </c>
      <c r="Z111" s="220">
        <v>0</v>
      </c>
      <c r="AA111" s="220">
        <v>0</v>
      </c>
      <c r="AB111" s="220">
        <v>0</v>
      </c>
      <c r="AC111" s="220">
        <v>1950.9489090909092</v>
      </c>
      <c r="AD111" s="196"/>
      <c r="AE111" s="222" t="e">
        <f t="shared" si="16"/>
        <v>#REF!</v>
      </c>
      <c r="AF111" s="222" t="e">
        <f>INDEX(#REF!,MATCH(Turtas!E111,#REF!,0))</f>
        <v>#REF!</v>
      </c>
      <c r="AG111" s="223" t="e">
        <f t="shared" si="17"/>
        <v>#REF!</v>
      </c>
      <c r="AH111" s="223" t="s">
        <v>680</v>
      </c>
      <c r="AI111" s="196"/>
      <c r="AJ111" s="224" t="e">
        <f>#REF!</f>
        <v>#REF!</v>
      </c>
      <c r="AK111" s="224">
        <f t="shared" si="18"/>
        <v>107302.19</v>
      </c>
      <c r="AL111" s="225" t="e">
        <f t="shared" si="19"/>
        <v>#REF!</v>
      </c>
      <c r="AM111" s="225"/>
      <c r="AN111" s="226"/>
      <c r="AO111" s="226"/>
      <c r="AP111" s="224" t="e">
        <f t="shared" si="20"/>
        <v>#REF!</v>
      </c>
      <c r="AQ111" s="224" t="e">
        <f t="shared" si="21"/>
        <v>#REF!</v>
      </c>
      <c r="AR111" s="224" t="e">
        <f t="shared" si="22"/>
        <v>#REF!</v>
      </c>
      <c r="AS111" s="224" t="e">
        <f t="shared" si="23"/>
        <v>#REF!</v>
      </c>
      <c r="AT111" s="224" t="b">
        <f t="shared" si="24"/>
        <v>0</v>
      </c>
      <c r="AU111" s="224" t="e">
        <f t="shared" si="25"/>
        <v>#REF!</v>
      </c>
      <c r="AV111" s="224" t="e">
        <f t="shared" si="26"/>
        <v>#REF!</v>
      </c>
      <c r="AX111" s="227" t="b">
        <v>0</v>
      </c>
    </row>
    <row r="112" spans="2:50" x14ac:dyDescent="0.2">
      <c r="B112" s="215">
        <v>102</v>
      </c>
      <c r="C112" s="216" t="e">
        <f>+#REF!</f>
        <v>#REF!</v>
      </c>
      <c r="D112" s="217" t="e">
        <f>+#REF!</f>
        <v>#REF!</v>
      </c>
      <c r="E112" s="217" t="e">
        <f>+#REF!</f>
        <v>#REF!</v>
      </c>
      <c r="F112" s="217">
        <v>708</v>
      </c>
      <c r="G112" s="217" t="s">
        <v>66</v>
      </c>
      <c r="H112" s="217" t="str">
        <f t="shared" si="15"/>
        <v>TS</v>
      </c>
      <c r="I112" s="218" t="e">
        <f>+#REF!</f>
        <v>#REF!</v>
      </c>
      <c r="J112" s="218" t="e">
        <f>IF(ISBLANK(#REF!),"",#REF!)</f>
        <v>#REF!</v>
      </c>
      <c r="K112" s="218" t="e">
        <f>IF(ISBLANK(#REF!),"",#REF!)</f>
        <v>#REF!</v>
      </c>
      <c r="L112" s="219" t="e">
        <f>IF(ISBLANK(#REF!),"",#REF!)</f>
        <v>#REF!</v>
      </c>
      <c r="M112" s="218" t="e">
        <f>IF(ISBLANK(#REF!),"",#REF!)</f>
        <v>#REF!</v>
      </c>
      <c r="N112" s="218" t="e">
        <f>IF(ISBLANK(#REF!),"",#REF!)</f>
        <v>#REF!</v>
      </c>
      <c r="O112" s="218" t="e">
        <f>IF(ISBLANK(#REF!),"",#REF!)</f>
        <v>#REF!</v>
      </c>
      <c r="P112" s="220">
        <v>67001.8</v>
      </c>
      <c r="Q112" s="220">
        <v>67001.8</v>
      </c>
      <c r="R112" s="220">
        <v>0</v>
      </c>
      <c r="S112" s="220">
        <v>0</v>
      </c>
      <c r="T112" s="220">
        <v>0</v>
      </c>
      <c r="U112" s="220">
        <v>0</v>
      </c>
      <c r="V112" s="220">
        <v>0</v>
      </c>
      <c r="W112" s="220">
        <v>0</v>
      </c>
      <c r="X112" s="220">
        <v>0</v>
      </c>
      <c r="Y112" s="220">
        <v>0</v>
      </c>
      <c r="Z112" s="220">
        <v>0</v>
      </c>
      <c r="AA112" s="220">
        <v>0</v>
      </c>
      <c r="AB112" s="220">
        <v>0</v>
      </c>
      <c r="AC112" s="220">
        <v>2030.3575757575759</v>
      </c>
      <c r="AD112" s="196"/>
      <c r="AE112" s="222" t="e">
        <f t="shared" si="16"/>
        <v>#REF!</v>
      </c>
      <c r="AF112" s="222" t="e">
        <f>INDEX(#REF!,MATCH(Turtas!E112,#REF!,0))</f>
        <v>#REF!</v>
      </c>
      <c r="AG112" s="223" t="e">
        <f t="shared" si="17"/>
        <v>#REF!</v>
      </c>
      <c r="AH112" s="223" t="s">
        <v>680</v>
      </c>
      <c r="AI112" s="196"/>
      <c r="AJ112" s="224" t="e">
        <f>#REF!</f>
        <v>#REF!</v>
      </c>
      <c r="AK112" s="224">
        <f t="shared" si="18"/>
        <v>67001.8</v>
      </c>
      <c r="AL112" s="225" t="e">
        <f t="shared" si="19"/>
        <v>#REF!</v>
      </c>
      <c r="AM112" s="225"/>
      <c r="AN112" s="226"/>
      <c r="AO112" s="226"/>
      <c r="AP112" s="224" t="e">
        <f t="shared" si="20"/>
        <v>#REF!</v>
      </c>
      <c r="AQ112" s="224" t="e">
        <f t="shared" si="21"/>
        <v>#REF!</v>
      </c>
      <c r="AR112" s="224" t="e">
        <f t="shared" si="22"/>
        <v>#REF!</v>
      </c>
      <c r="AS112" s="224" t="e">
        <f t="shared" si="23"/>
        <v>#REF!</v>
      </c>
      <c r="AT112" s="224" t="b">
        <f t="shared" si="24"/>
        <v>0</v>
      </c>
      <c r="AU112" s="224" t="e">
        <f t="shared" si="25"/>
        <v>#REF!</v>
      </c>
      <c r="AV112" s="224" t="e">
        <f t="shared" si="26"/>
        <v>#REF!</v>
      </c>
      <c r="AX112" s="227" t="b">
        <v>0</v>
      </c>
    </row>
    <row r="113" spans="2:50" x14ac:dyDescent="0.2">
      <c r="B113" s="215">
        <v>103</v>
      </c>
      <c r="C113" s="216" t="e">
        <f>+#REF!</f>
        <v>#REF!</v>
      </c>
      <c r="D113" s="217" t="e">
        <f>+#REF!</f>
        <v>#REF!</v>
      </c>
      <c r="E113" s="217" t="e">
        <f>+#REF!</f>
        <v>#REF!</v>
      </c>
      <c r="F113" s="217">
        <v>708</v>
      </c>
      <c r="G113" s="217" t="s">
        <v>66</v>
      </c>
      <c r="H113" s="217" t="str">
        <f t="shared" si="15"/>
        <v>TS</v>
      </c>
      <c r="I113" s="218" t="e">
        <f>+#REF!</f>
        <v>#REF!</v>
      </c>
      <c r="J113" s="218" t="e">
        <f>IF(ISBLANK(#REF!),"",#REF!)</f>
        <v>#REF!</v>
      </c>
      <c r="K113" s="218" t="e">
        <f>IF(ISBLANK(#REF!),"",#REF!)</f>
        <v>#REF!</v>
      </c>
      <c r="L113" s="219" t="e">
        <f>IF(ISBLANK(#REF!),"",#REF!)</f>
        <v>#REF!</v>
      </c>
      <c r="M113" s="218" t="e">
        <f>IF(ISBLANK(#REF!),"",#REF!)</f>
        <v>#REF!</v>
      </c>
      <c r="N113" s="218" t="e">
        <f>IF(ISBLANK(#REF!),"",#REF!)</f>
        <v>#REF!</v>
      </c>
      <c r="O113" s="218" t="e">
        <f>IF(ISBLANK(#REF!),"",#REF!)</f>
        <v>#REF!</v>
      </c>
      <c r="P113" s="220">
        <v>44769.21</v>
      </c>
      <c r="Q113" s="220">
        <v>44769.21</v>
      </c>
      <c r="R113" s="220">
        <v>0</v>
      </c>
      <c r="S113" s="220">
        <v>0</v>
      </c>
      <c r="T113" s="220">
        <v>0</v>
      </c>
      <c r="U113" s="220">
        <v>0</v>
      </c>
      <c r="V113" s="220">
        <v>0</v>
      </c>
      <c r="W113" s="220">
        <v>0</v>
      </c>
      <c r="X113" s="220">
        <v>0</v>
      </c>
      <c r="Y113" s="220">
        <v>0</v>
      </c>
      <c r="Z113" s="220">
        <v>0</v>
      </c>
      <c r="AA113" s="220">
        <v>0</v>
      </c>
      <c r="AB113" s="220">
        <v>0</v>
      </c>
      <c r="AC113" s="220">
        <v>1356.6427272727271</v>
      </c>
      <c r="AD113" s="196"/>
      <c r="AE113" s="222" t="e">
        <f t="shared" si="16"/>
        <v>#REF!</v>
      </c>
      <c r="AF113" s="222" t="e">
        <f>INDEX(#REF!,MATCH(Turtas!E113,#REF!,0))</f>
        <v>#REF!</v>
      </c>
      <c r="AG113" s="223" t="e">
        <f t="shared" si="17"/>
        <v>#REF!</v>
      </c>
      <c r="AH113" s="223" t="s">
        <v>680</v>
      </c>
      <c r="AI113" s="196"/>
      <c r="AJ113" s="224" t="e">
        <f>#REF!</f>
        <v>#REF!</v>
      </c>
      <c r="AK113" s="224">
        <f t="shared" si="18"/>
        <v>44769.21</v>
      </c>
      <c r="AL113" s="225" t="e">
        <f t="shared" si="19"/>
        <v>#REF!</v>
      </c>
      <c r="AM113" s="225"/>
      <c r="AN113" s="226"/>
      <c r="AO113" s="226"/>
      <c r="AP113" s="224" t="e">
        <f t="shared" si="20"/>
        <v>#REF!</v>
      </c>
      <c r="AQ113" s="224" t="e">
        <f t="shared" si="21"/>
        <v>#REF!</v>
      </c>
      <c r="AR113" s="224" t="e">
        <f t="shared" si="22"/>
        <v>#REF!</v>
      </c>
      <c r="AS113" s="224" t="e">
        <f t="shared" si="23"/>
        <v>#REF!</v>
      </c>
      <c r="AT113" s="224" t="b">
        <f t="shared" si="24"/>
        <v>0</v>
      </c>
      <c r="AU113" s="224" t="e">
        <f t="shared" si="25"/>
        <v>#REF!</v>
      </c>
      <c r="AV113" s="224" t="e">
        <f t="shared" si="26"/>
        <v>#REF!</v>
      </c>
      <c r="AX113" s="227" t="b">
        <v>0</v>
      </c>
    </row>
    <row r="114" spans="2:50" x14ac:dyDescent="0.2">
      <c r="B114" s="215">
        <v>104</v>
      </c>
      <c r="C114" s="216" t="e">
        <f>+#REF!</f>
        <v>#REF!</v>
      </c>
      <c r="D114" s="217" t="e">
        <f>+#REF!</f>
        <v>#REF!</v>
      </c>
      <c r="E114" s="217" t="e">
        <f>+#REF!</f>
        <v>#REF!</v>
      </c>
      <c r="F114" s="217">
        <v>708</v>
      </c>
      <c r="G114" s="217" t="s">
        <v>66</v>
      </c>
      <c r="H114" s="217" t="str">
        <f t="shared" si="15"/>
        <v>TS</v>
      </c>
      <c r="I114" s="218" t="e">
        <f>+#REF!</f>
        <v>#REF!</v>
      </c>
      <c r="J114" s="218" t="e">
        <f>IF(ISBLANK(#REF!),"",#REF!)</f>
        <v>#REF!</v>
      </c>
      <c r="K114" s="218" t="e">
        <f>IF(ISBLANK(#REF!),"",#REF!)</f>
        <v>#REF!</v>
      </c>
      <c r="L114" s="219" t="e">
        <f>IF(ISBLANK(#REF!),"",#REF!)</f>
        <v>#REF!</v>
      </c>
      <c r="M114" s="218" t="e">
        <f>IF(ISBLANK(#REF!),"",#REF!)</f>
        <v>#REF!</v>
      </c>
      <c r="N114" s="218" t="e">
        <f>IF(ISBLANK(#REF!),"",#REF!)</f>
        <v>#REF!</v>
      </c>
      <c r="O114" s="218" t="e">
        <f>IF(ISBLANK(#REF!),"",#REF!)</f>
        <v>#REF!</v>
      </c>
      <c r="P114" s="220">
        <v>13465.99</v>
      </c>
      <c r="Q114" s="220">
        <v>13465.99</v>
      </c>
      <c r="R114" s="220">
        <v>0</v>
      </c>
      <c r="S114" s="220">
        <v>0</v>
      </c>
      <c r="T114" s="220">
        <v>0</v>
      </c>
      <c r="U114" s="220">
        <v>0</v>
      </c>
      <c r="V114" s="220">
        <v>0</v>
      </c>
      <c r="W114" s="220">
        <v>0</v>
      </c>
      <c r="X114" s="220">
        <v>0</v>
      </c>
      <c r="Y114" s="220">
        <v>0</v>
      </c>
      <c r="Z114" s="220">
        <v>0</v>
      </c>
      <c r="AA114" s="220">
        <v>0</v>
      </c>
      <c r="AB114" s="220">
        <v>0</v>
      </c>
      <c r="AC114" s="220">
        <v>408.06030303030298</v>
      </c>
      <c r="AD114" s="196"/>
      <c r="AE114" s="222" t="e">
        <f t="shared" si="16"/>
        <v>#REF!</v>
      </c>
      <c r="AF114" s="222" t="e">
        <f>INDEX(#REF!,MATCH(Turtas!E114,#REF!,0))</f>
        <v>#REF!</v>
      </c>
      <c r="AG114" s="223" t="e">
        <f t="shared" si="17"/>
        <v>#REF!</v>
      </c>
      <c r="AH114" s="223" t="s">
        <v>680</v>
      </c>
      <c r="AI114" s="196"/>
      <c r="AJ114" s="224" t="e">
        <f>#REF!</f>
        <v>#REF!</v>
      </c>
      <c r="AK114" s="224">
        <f t="shared" si="18"/>
        <v>13465.99</v>
      </c>
      <c r="AL114" s="225" t="e">
        <f t="shared" si="19"/>
        <v>#REF!</v>
      </c>
      <c r="AM114" s="225"/>
      <c r="AN114" s="226"/>
      <c r="AO114" s="226"/>
      <c r="AP114" s="224" t="e">
        <f t="shared" si="20"/>
        <v>#REF!</v>
      </c>
      <c r="AQ114" s="224" t="e">
        <f t="shared" si="21"/>
        <v>#REF!</v>
      </c>
      <c r="AR114" s="224" t="e">
        <f t="shared" si="22"/>
        <v>#REF!</v>
      </c>
      <c r="AS114" s="224" t="e">
        <f t="shared" si="23"/>
        <v>#REF!</v>
      </c>
      <c r="AT114" s="224" t="b">
        <f t="shared" si="24"/>
        <v>0</v>
      </c>
      <c r="AU114" s="224" t="e">
        <f t="shared" si="25"/>
        <v>#REF!</v>
      </c>
      <c r="AV114" s="224" t="e">
        <f t="shared" si="26"/>
        <v>#REF!</v>
      </c>
      <c r="AX114" s="227" t="b">
        <v>0</v>
      </c>
    </row>
    <row r="115" spans="2:50" x14ac:dyDescent="0.2">
      <c r="B115" s="215">
        <v>105</v>
      </c>
      <c r="C115" s="216" t="e">
        <f>+#REF!</f>
        <v>#REF!</v>
      </c>
      <c r="D115" s="217" t="e">
        <f>+#REF!</f>
        <v>#REF!</v>
      </c>
      <c r="E115" s="217" t="e">
        <f>+#REF!</f>
        <v>#REF!</v>
      </c>
      <c r="F115" s="217">
        <v>708</v>
      </c>
      <c r="G115" s="217" t="s">
        <v>66</v>
      </c>
      <c r="H115" s="217" t="str">
        <f t="shared" si="15"/>
        <v>TS</v>
      </c>
      <c r="I115" s="218" t="e">
        <f>+#REF!</f>
        <v>#REF!</v>
      </c>
      <c r="J115" s="218" t="e">
        <f>IF(ISBLANK(#REF!),"",#REF!)</f>
        <v>#REF!</v>
      </c>
      <c r="K115" s="218" t="e">
        <f>IF(ISBLANK(#REF!),"",#REF!)</f>
        <v>#REF!</v>
      </c>
      <c r="L115" s="219" t="e">
        <f>IF(ISBLANK(#REF!),"",#REF!)</f>
        <v>#REF!</v>
      </c>
      <c r="M115" s="218" t="e">
        <f>IF(ISBLANK(#REF!),"",#REF!)</f>
        <v>#REF!</v>
      </c>
      <c r="N115" s="218" t="e">
        <f>IF(ISBLANK(#REF!),"",#REF!)</f>
        <v>#REF!</v>
      </c>
      <c r="O115" s="218" t="e">
        <f>IF(ISBLANK(#REF!),"",#REF!)</f>
        <v>#REF!</v>
      </c>
      <c r="P115" s="220">
        <v>22544.67</v>
      </c>
      <c r="Q115" s="220">
        <v>22544.67</v>
      </c>
      <c r="R115" s="220">
        <v>0</v>
      </c>
      <c r="S115" s="220">
        <v>0</v>
      </c>
      <c r="T115" s="220">
        <v>0</v>
      </c>
      <c r="U115" s="220">
        <v>0</v>
      </c>
      <c r="V115" s="220">
        <v>0</v>
      </c>
      <c r="W115" s="220">
        <v>0</v>
      </c>
      <c r="X115" s="220">
        <v>0</v>
      </c>
      <c r="Y115" s="220">
        <v>0</v>
      </c>
      <c r="Z115" s="220">
        <v>0</v>
      </c>
      <c r="AA115" s="220">
        <v>0</v>
      </c>
      <c r="AB115" s="220">
        <v>0</v>
      </c>
      <c r="AC115" s="220">
        <v>683.17181818181814</v>
      </c>
      <c r="AD115" s="196"/>
      <c r="AE115" s="222" t="e">
        <f t="shared" si="16"/>
        <v>#REF!</v>
      </c>
      <c r="AF115" s="222" t="e">
        <f>INDEX(#REF!,MATCH(Turtas!E115,#REF!,0))</f>
        <v>#REF!</v>
      </c>
      <c r="AG115" s="223" t="e">
        <f t="shared" si="17"/>
        <v>#REF!</v>
      </c>
      <c r="AH115" s="223" t="s">
        <v>680</v>
      </c>
      <c r="AI115" s="196"/>
      <c r="AJ115" s="224" t="e">
        <f>#REF!</f>
        <v>#REF!</v>
      </c>
      <c r="AK115" s="224">
        <f t="shared" si="18"/>
        <v>22544.67</v>
      </c>
      <c r="AL115" s="225" t="e">
        <f t="shared" si="19"/>
        <v>#REF!</v>
      </c>
      <c r="AM115" s="225"/>
      <c r="AN115" s="226"/>
      <c r="AO115" s="226"/>
      <c r="AP115" s="224" t="e">
        <f t="shared" si="20"/>
        <v>#REF!</v>
      </c>
      <c r="AQ115" s="224" t="e">
        <f t="shared" si="21"/>
        <v>#REF!</v>
      </c>
      <c r="AR115" s="224" t="e">
        <f t="shared" si="22"/>
        <v>#REF!</v>
      </c>
      <c r="AS115" s="224" t="e">
        <f t="shared" si="23"/>
        <v>#REF!</v>
      </c>
      <c r="AT115" s="224" t="b">
        <f t="shared" si="24"/>
        <v>0</v>
      </c>
      <c r="AU115" s="224" t="e">
        <f t="shared" si="25"/>
        <v>#REF!</v>
      </c>
      <c r="AV115" s="224" t="e">
        <f t="shared" si="26"/>
        <v>#REF!</v>
      </c>
      <c r="AX115" s="227" t="b">
        <v>0</v>
      </c>
    </row>
    <row r="116" spans="2:50" x14ac:dyDescent="0.2">
      <c r="B116" s="215">
        <v>106</v>
      </c>
      <c r="C116" s="216" t="e">
        <f>+#REF!</f>
        <v>#REF!</v>
      </c>
      <c r="D116" s="217" t="e">
        <f>+#REF!</f>
        <v>#REF!</v>
      </c>
      <c r="E116" s="217" t="e">
        <f>+#REF!</f>
        <v>#REF!</v>
      </c>
      <c r="F116" s="217">
        <v>708</v>
      </c>
      <c r="G116" s="217" t="s">
        <v>66</v>
      </c>
      <c r="H116" s="217" t="str">
        <f t="shared" si="15"/>
        <v>TS</v>
      </c>
      <c r="I116" s="218" t="e">
        <f>+#REF!</f>
        <v>#REF!</v>
      </c>
      <c r="J116" s="218" t="e">
        <f>IF(ISBLANK(#REF!),"",#REF!)</f>
        <v>#REF!</v>
      </c>
      <c r="K116" s="218" t="e">
        <f>IF(ISBLANK(#REF!),"",#REF!)</f>
        <v>#REF!</v>
      </c>
      <c r="L116" s="219" t="e">
        <f>IF(ISBLANK(#REF!),"",#REF!)</f>
        <v>#REF!</v>
      </c>
      <c r="M116" s="218" t="e">
        <f>IF(ISBLANK(#REF!),"",#REF!)</f>
        <v>#REF!</v>
      </c>
      <c r="N116" s="218" t="e">
        <f>IF(ISBLANK(#REF!),"",#REF!)</f>
        <v>#REF!</v>
      </c>
      <c r="O116" s="218" t="e">
        <f>IF(ISBLANK(#REF!),"",#REF!)</f>
        <v>#REF!</v>
      </c>
      <c r="P116" s="220">
        <v>33077.74</v>
      </c>
      <c r="Q116" s="220">
        <v>33077.74</v>
      </c>
      <c r="R116" s="220">
        <v>0</v>
      </c>
      <c r="S116" s="220">
        <v>0</v>
      </c>
      <c r="T116" s="220">
        <v>0</v>
      </c>
      <c r="U116" s="220">
        <v>0</v>
      </c>
      <c r="V116" s="220">
        <v>0</v>
      </c>
      <c r="W116" s="220">
        <v>0</v>
      </c>
      <c r="X116" s="220">
        <v>0</v>
      </c>
      <c r="Y116" s="220">
        <v>0</v>
      </c>
      <c r="Z116" s="220">
        <v>0</v>
      </c>
      <c r="AA116" s="220">
        <v>0</v>
      </c>
      <c r="AB116" s="220">
        <v>0</v>
      </c>
      <c r="AC116" s="220">
        <v>1002.3557575757574</v>
      </c>
      <c r="AD116" s="196"/>
      <c r="AE116" s="222" t="e">
        <f t="shared" si="16"/>
        <v>#REF!</v>
      </c>
      <c r="AF116" s="222" t="e">
        <f>INDEX(#REF!,MATCH(Turtas!E116,#REF!,0))</f>
        <v>#REF!</v>
      </c>
      <c r="AG116" s="223" t="e">
        <f t="shared" si="17"/>
        <v>#REF!</v>
      </c>
      <c r="AH116" s="223" t="s">
        <v>680</v>
      </c>
      <c r="AI116" s="196"/>
      <c r="AJ116" s="224" t="e">
        <f>#REF!</f>
        <v>#REF!</v>
      </c>
      <c r="AK116" s="224">
        <f t="shared" si="18"/>
        <v>33077.74</v>
      </c>
      <c r="AL116" s="225" t="e">
        <f t="shared" si="19"/>
        <v>#REF!</v>
      </c>
      <c r="AM116" s="225"/>
      <c r="AN116" s="226"/>
      <c r="AO116" s="226"/>
      <c r="AP116" s="224" t="e">
        <f t="shared" si="20"/>
        <v>#REF!</v>
      </c>
      <c r="AQ116" s="224" t="e">
        <f t="shared" si="21"/>
        <v>#REF!</v>
      </c>
      <c r="AR116" s="224" t="e">
        <f t="shared" si="22"/>
        <v>#REF!</v>
      </c>
      <c r="AS116" s="224" t="e">
        <f t="shared" si="23"/>
        <v>#REF!</v>
      </c>
      <c r="AT116" s="224" t="b">
        <f t="shared" si="24"/>
        <v>0</v>
      </c>
      <c r="AU116" s="224" t="e">
        <f t="shared" si="25"/>
        <v>#REF!</v>
      </c>
      <c r="AV116" s="224" t="e">
        <f t="shared" si="26"/>
        <v>#REF!</v>
      </c>
      <c r="AX116" s="227" t="b">
        <v>0</v>
      </c>
    </row>
    <row r="117" spans="2:50" x14ac:dyDescent="0.2">
      <c r="B117" s="215">
        <v>107</v>
      </c>
      <c r="C117" s="216" t="e">
        <f>+#REF!</f>
        <v>#REF!</v>
      </c>
      <c r="D117" s="217" t="e">
        <f>+#REF!</f>
        <v>#REF!</v>
      </c>
      <c r="E117" s="217" t="e">
        <f>+#REF!</f>
        <v>#REF!</v>
      </c>
      <c r="F117" s="217">
        <v>708</v>
      </c>
      <c r="G117" s="217" t="s">
        <v>66</v>
      </c>
      <c r="H117" s="217" t="str">
        <f t="shared" si="15"/>
        <v>TS</v>
      </c>
      <c r="I117" s="218" t="e">
        <f>+#REF!</f>
        <v>#REF!</v>
      </c>
      <c r="J117" s="218" t="e">
        <f>IF(ISBLANK(#REF!),"",#REF!)</f>
        <v>#REF!</v>
      </c>
      <c r="K117" s="218" t="e">
        <f>IF(ISBLANK(#REF!),"",#REF!)</f>
        <v>#REF!</v>
      </c>
      <c r="L117" s="219" t="e">
        <f>IF(ISBLANK(#REF!),"",#REF!)</f>
        <v>#REF!</v>
      </c>
      <c r="M117" s="218" t="e">
        <f>IF(ISBLANK(#REF!),"",#REF!)</f>
        <v>#REF!</v>
      </c>
      <c r="N117" s="218" t="e">
        <f>IF(ISBLANK(#REF!),"",#REF!)</f>
        <v>#REF!</v>
      </c>
      <c r="O117" s="218" t="e">
        <f>IF(ISBLANK(#REF!),"",#REF!)</f>
        <v>#REF!</v>
      </c>
      <c r="P117" s="220">
        <v>211951.35999999999</v>
      </c>
      <c r="Q117" s="220">
        <v>211951.35999999999</v>
      </c>
      <c r="R117" s="220">
        <v>0</v>
      </c>
      <c r="S117" s="220">
        <v>0</v>
      </c>
      <c r="T117" s="220">
        <v>0</v>
      </c>
      <c r="U117" s="220">
        <v>0</v>
      </c>
      <c r="V117" s="220">
        <v>0</v>
      </c>
      <c r="W117" s="220">
        <v>0</v>
      </c>
      <c r="X117" s="220">
        <v>0</v>
      </c>
      <c r="Y117" s="220">
        <v>0</v>
      </c>
      <c r="Z117" s="220">
        <v>0</v>
      </c>
      <c r="AA117" s="220">
        <v>0</v>
      </c>
      <c r="AB117" s="220">
        <v>0</v>
      </c>
      <c r="AC117" s="220">
        <v>4710.0302222222217</v>
      </c>
      <c r="AD117" s="196"/>
      <c r="AE117" s="222" t="e">
        <f t="shared" si="16"/>
        <v>#REF!</v>
      </c>
      <c r="AF117" s="222" t="e">
        <f>INDEX(#REF!,MATCH(Turtas!E117,#REF!,0))</f>
        <v>#REF!</v>
      </c>
      <c r="AG117" s="223" t="e">
        <f t="shared" si="17"/>
        <v>#REF!</v>
      </c>
      <c r="AH117" s="223" t="s">
        <v>680</v>
      </c>
      <c r="AI117" s="196"/>
      <c r="AJ117" s="224" t="e">
        <f>#REF!</f>
        <v>#REF!</v>
      </c>
      <c r="AK117" s="224">
        <f t="shared" si="18"/>
        <v>211951.35999999999</v>
      </c>
      <c r="AL117" s="225" t="e">
        <f t="shared" si="19"/>
        <v>#REF!</v>
      </c>
      <c r="AM117" s="225"/>
      <c r="AN117" s="226"/>
      <c r="AO117" s="226"/>
      <c r="AP117" s="224" t="e">
        <f t="shared" si="20"/>
        <v>#REF!</v>
      </c>
      <c r="AQ117" s="224" t="e">
        <f t="shared" si="21"/>
        <v>#REF!</v>
      </c>
      <c r="AR117" s="224" t="e">
        <f t="shared" si="22"/>
        <v>#REF!</v>
      </c>
      <c r="AS117" s="224" t="e">
        <f t="shared" si="23"/>
        <v>#REF!</v>
      </c>
      <c r="AT117" s="224" t="b">
        <f t="shared" si="24"/>
        <v>0</v>
      </c>
      <c r="AU117" s="224" t="e">
        <f t="shared" si="25"/>
        <v>#REF!</v>
      </c>
      <c r="AV117" s="224" t="e">
        <f t="shared" si="26"/>
        <v>#REF!</v>
      </c>
      <c r="AX117" s="227" t="b">
        <v>0</v>
      </c>
    </row>
    <row r="118" spans="2:50" x14ac:dyDescent="0.2">
      <c r="B118" s="215">
        <v>108</v>
      </c>
      <c r="C118" s="216" t="e">
        <f>+#REF!</f>
        <v>#REF!</v>
      </c>
      <c r="D118" s="217" t="e">
        <f>+#REF!</f>
        <v>#REF!</v>
      </c>
      <c r="E118" s="217" t="e">
        <f>+#REF!</f>
        <v>#REF!</v>
      </c>
      <c r="F118" s="217">
        <v>708</v>
      </c>
      <c r="G118" s="217" t="s">
        <v>66</v>
      </c>
      <c r="H118" s="217" t="str">
        <f t="shared" si="15"/>
        <v>TS</v>
      </c>
      <c r="I118" s="218" t="e">
        <f>+#REF!</f>
        <v>#REF!</v>
      </c>
      <c r="J118" s="218" t="e">
        <f>IF(ISBLANK(#REF!),"",#REF!)</f>
        <v>#REF!</v>
      </c>
      <c r="K118" s="218" t="e">
        <f>IF(ISBLANK(#REF!),"",#REF!)</f>
        <v>#REF!</v>
      </c>
      <c r="L118" s="219" t="e">
        <f>IF(ISBLANK(#REF!),"",#REF!)</f>
        <v>#REF!</v>
      </c>
      <c r="M118" s="218" t="e">
        <f>IF(ISBLANK(#REF!),"",#REF!)</f>
        <v>#REF!</v>
      </c>
      <c r="N118" s="218" t="e">
        <f>IF(ISBLANK(#REF!),"",#REF!)</f>
        <v>#REF!</v>
      </c>
      <c r="O118" s="218" t="e">
        <f>IF(ISBLANK(#REF!),"",#REF!)</f>
        <v>#REF!</v>
      </c>
      <c r="P118" s="220">
        <v>2114.34</v>
      </c>
      <c r="Q118" s="220">
        <v>2114.34</v>
      </c>
      <c r="R118" s="220">
        <v>0</v>
      </c>
      <c r="S118" s="220">
        <v>0</v>
      </c>
      <c r="T118" s="220">
        <v>0</v>
      </c>
      <c r="U118" s="220">
        <v>0</v>
      </c>
      <c r="V118" s="220">
        <v>0</v>
      </c>
      <c r="W118" s="220">
        <v>0</v>
      </c>
      <c r="X118" s="220">
        <v>0</v>
      </c>
      <c r="Y118" s="220">
        <v>0</v>
      </c>
      <c r="Z118" s="220">
        <v>0</v>
      </c>
      <c r="AA118" s="220">
        <v>0</v>
      </c>
      <c r="AB118" s="220">
        <v>0</v>
      </c>
      <c r="AC118" s="220">
        <v>64.070909090909097</v>
      </c>
      <c r="AD118" s="196"/>
      <c r="AE118" s="222" t="e">
        <f t="shared" si="16"/>
        <v>#REF!</v>
      </c>
      <c r="AF118" s="222" t="e">
        <f>INDEX(#REF!,MATCH(Turtas!E118,#REF!,0))</f>
        <v>#REF!</v>
      </c>
      <c r="AG118" s="223" t="e">
        <f t="shared" si="17"/>
        <v>#REF!</v>
      </c>
      <c r="AH118" s="223" t="s">
        <v>680</v>
      </c>
      <c r="AI118" s="196"/>
      <c r="AJ118" s="224" t="e">
        <f>#REF!</f>
        <v>#REF!</v>
      </c>
      <c r="AK118" s="224">
        <f t="shared" si="18"/>
        <v>2114.34</v>
      </c>
      <c r="AL118" s="225" t="e">
        <f t="shared" si="19"/>
        <v>#REF!</v>
      </c>
      <c r="AM118" s="225"/>
      <c r="AN118" s="226"/>
      <c r="AO118" s="226"/>
      <c r="AP118" s="224" t="e">
        <f t="shared" si="20"/>
        <v>#REF!</v>
      </c>
      <c r="AQ118" s="224" t="e">
        <f t="shared" si="21"/>
        <v>#REF!</v>
      </c>
      <c r="AR118" s="224" t="e">
        <f t="shared" si="22"/>
        <v>#REF!</v>
      </c>
      <c r="AS118" s="224" t="e">
        <f t="shared" si="23"/>
        <v>#REF!</v>
      </c>
      <c r="AT118" s="224" t="b">
        <f t="shared" si="24"/>
        <v>0</v>
      </c>
      <c r="AU118" s="224" t="e">
        <f t="shared" si="25"/>
        <v>#REF!</v>
      </c>
      <c r="AV118" s="224" t="e">
        <f t="shared" si="26"/>
        <v>#REF!</v>
      </c>
      <c r="AX118" s="227" t="b">
        <v>0</v>
      </c>
    </row>
    <row r="119" spans="2:50" x14ac:dyDescent="0.2">
      <c r="B119" s="215">
        <v>109</v>
      </c>
      <c r="C119" s="216" t="e">
        <f>+#REF!</f>
        <v>#REF!</v>
      </c>
      <c r="D119" s="217" t="e">
        <f>+#REF!</f>
        <v>#REF!</v>
      </c>
      <c r="E119" s="217" t="e">
        <f>+#REF!</f>
        <v>#REF!</v>
      </c>
      <c r="F119" s="217">
        <v>708</v>
      </c>
      <c r="G119" s="217" t="s">
        <v>66</v>
      </c>
      <c r="H119" s="217" t="str">
        <f t="shared" si="15"/>
        <v>TS</v>
      </c>
      <c r="I119" s="218" t="e">
        <f>+#REF!</f>
        <v>#REF!</v>
      </c>
      <c r="J119" s="218" t="e">
        <f>IF(ISBLANK(#REF!),"",#REF!)</f>
        <v>#REF!</v>
      </c>
      <c r="K119" s="218" t="e">
        <f>IF(ISBLANK(#REF!),"",#REF!)</f>
        <v>#REF!</v>
      </c>
      <c r="L119" s="219" t="e">
        <f>IF(ISBLANK(#REF!),"",#REF!)</f>
        <v>#REF!</v>
      </c>
      <c r="M119" s="218" t="e">
        <f>IF(ISBLANK(#REF!),"",#REF!)</f>
        <v>#REF!</v>
      </c>
      <c r="N119" s="218" t="e">
        <f>IF(ISBLANK(#REF!),"",#REF!)</f>
        <v>#REF!</v>
      </c>
      <c r="O119" s="218" t="e">
        <f>IF(ISBLANK(#REF!),"",#REF!)</f>
        <v>#REF!</v>
      </c>
      <c r="P119" s="220">
        <v>5637.74</v>
      </c>
      <c r="Q119" s="220">
        <v>5637.74</v>
      </c>
      <c r="R119" s="220">
        <v>0</v>
      </c>
      <c r="S119" s="220">
        <v>0</v>
      </c>
      <c r="T119" s="220">
        <v>0</v>
      </c>
      <c r="U119" s="220">
        <v>0</v>
      </c>
      <c r="V119" s="220">
        <v>0</v>
      </c>
      <c r="W119" s="220">
        <v>0</v>
      </c>
      <c r="X119" s="220">
        <v>0</v>
      </c>
      <c r="Y119" s="220">
        <v>0</v>
      </c>
      <c r="Z119" s="220">
        <v>0</v>
      </c>
      <c r="AA119" s="220">
        <v>0</v>
      </c>
      <c r="AB119" s="220">
        <v>0</v>
      </c>
      <c r="AC119" s="220">
        <v>170.84060606060604</v>
      </c>
      <c r="AD119" s="196"/>
      <c r="AE119" s="222" t="e">
        <f t="shared" si="16"/>
        <v>#REF!</v>
      </c>
      <c r="AF119" s="222" t="e">
        <f>INDEX(#REF!,MATCH(Turtas!E119,#REF!,0))</f>
        <v>#REF!</v>
      </c>
      <c r="AG119" s="223" t="e">
        <f t="shared" si="17"/>
        <v>#REF!</v>
      </c>
      <c r="AH119" s="223" t="s">
        <v>680</v>
      </c>
      <c r="AI119" s="196"/>
      <c r="AJ119" s="224" t="e">
        <f>#REF!</f>
        <v>#REF!</v>
      </c>
      <c r="AK119" s="224">
        <f t="shared" si="18"/>
        <v>5637.74</v>
      </c>
      <c r="AL119" s="225" t="e">
        <f t="shared" si="19"/>
        <v>#REF!</v>
      </c>
      <c r="AM119" s="225"/>
      <c r="AN119" s="226"/>
      <c r="AO119" s="226"/>
      <c r="AP119" s="224" t="e">
        <f t="shared" si="20"/>
        <v>#REF!</v>
      </c>
      <c r="AQ119" s="224" t="e">
        <f t="shared" si="21"/>
        <v>#REF!</v>
      </c>
      <c r="AR119" s="224" t="e">
        <f t="shared" si="22"/>
        <v>#REF!</v>
      </c>
      <c r="AS119" s="224" t="e">
        <f t="shared" si="23"/>
        <v>#REF!</v>
      </c>
      <c r="AT119" s="224" t="b">
        <f t="shared" si="24"/>
        <v>0</v>
      </c>
      <c r="AU119" s="224" t="e">
        <f t="shared" si="25"/>
        <v>#REF!</v>
      </c>
      <c r="AV119" s="224" t="e">
        <f t="shared" si="26"/>
        <v>#REF!</v>
      </c>
      <c r="AX119" s="227" t="b">
        <v>0</v>
      </c>
    </row>
    <row r="120" spans="2:50" x14ac:dyDescent="0.2">
      <c r="B120" s="215">
        <v>110</v>
      </c>
      <c r="C120" s="216" t="e">
        <f>+#REF!</f>
        <v>#REF!</v>
      </c>
      <c r="D120" s="217" t="e">
        <f>+#REF!</f>
        <v>#REF!</v>
      </c>
      <c r="E120" s="217" t="e">
        <f>+#REF!</f>
        <v>#REF!</v>
      </c>
      <c r="F120" s="217">
        <v>708</v>
      </c>
      <c r="G120" s="217" t="s">
        <v>66</v>
      </c>
      <c r="H120" s="217" t="str">
        <f t="shared" si="15"/>
        <v>TS</v>
      </c>
      <c r="I120" s="218" t="e">
        <f>+#REF!</f>
        <v>#REF!</v>
      </c>
      <c r="J120" s="218" t="e">
        <f>IF(ISBLANK(#REF!),"",#REF!)</f>
        <v>#REF!</v>
      </c>
      <c r="K120" s="218" t="e">
        <f>IF(ISBLANK(#REF!),"",#REF!)</f>
        <v>#REF!</v>
      </c>
      <c r="L120" s="219" t="e">
        <f>IF(ISBLANK(#REF!),"",#REF!)</f>
        <v>#REF!</v>
      </c>
      <c r="M120" s="218" t="e">
        <f>IF(ISBLANK(#REF!),"",#REF!)</f>
        <v>#REF!</v>
      </c>
      <c r="N120" s="218" t="e">
        <f>IF(ISBLANK(#REF!),"",#REF!)</f>
        <v>#REF!</v>
      </c>
      <c r="O120" s="218" t="e">
        <f>IF(ISBLANK(#REF!),"",#REF!)</f>
        <v>#REF!</v>
      </c>
      <c r="P120" s="220">
        <v>1871.7</v>
      </c>
      <c r="Q120" s="220">
        <v>1871.7</v>
      </c>
      <c r="R120" s="220">
        <v>0</v>
      </c>
      <c r="S120" s="220">
        <v>0</v>
      </c>
      <c r="T120" s="220">
        <v>0</v>
      </c>
      <c r="U120" s="220">
        <v>0</v>
      </c>
      <c r="V120" s="220">
        <v>0</v>
      </c>
      <c r="W120" s="220">
        <v>0</v>
      </c>
      <c r="X120" s="220">
        <v>0</v>
      </c>
      <c r="Y120" s="220">
        <v>0</v>
      </c>
      <c r="Z120" s="220">
        <v>0</v>
      </c>
      <c r="AA120" s="220">
        <v>0</v>
      </c>
      <c r="AB120" s="220">
        <v>0</v>
      </c>
      <c r="AC120" s="220">
        <v>56.718181818181819</v>
      </c>
      <c r="AD120" s="196"/>
      <c r="AE120" s="222" t="e">
        <f t="shared" si="16"/>
        <v>#REF!</v>
      </c>
      <c r="AF120" s="222" t="e">
        <f>INDEX(#REF!,MATCH(Turtas!E120,#REF!,0))</f>
        <v>#REF!</v>
      </c>
      <c r="AG120" s="223" t="e">
        <f t="shared" si="17"/>
        <v>#REF!</v>
      </c>
      <c r="AH120" s="223" t="s">
        <v>680</v>
      </c>
      <c r="AI120" s="196"/>
      <c r="AJ120" s="224" t="e">
        <f>#REF!</f>
        <v>#REF!</v>
      </c>
      <c r="AK120" s="224">
        <f t="shared" si="18"/>
        <v>1871.7</v>
      </c>
      <c r="AL120" s="225" t="e">
        <f t="shared" si="19"/>
        <v>#REF!</v>
      </c>
      <c r="AM120" s="225"/>
      <c r="AN120" s="226"/>
      <c r="AO120" s="226"/>
      <c r="AP120" s="224" t="e">
        <f t="shared" si="20"/>
        <v>#REF!</v>
      </c>
      <c r="AQ120" s="224" t="e">
        <f t="shared" si="21"/>
        <v>#REF!</v>
      </c>
      <c r="AR120" s="224" t="e">
        <f t="shared" si="22"/>
        <v>#REF!</v>
      </c>
      <c r="AS120" s="224" t="e">
        <f t="shared" si="23"/>
        <v>#REF!</v>
      </c>
      <c r="AT120" s="224" t="b">
        <f t="shared" si="24"/>
        <v>0</v>
      </c>
      <c r="AU120" s="224" t="e">
        <f t="shared" si="25"/>
        <v>#REF!</v>
      </c>
      <c r="AV120" s="224" t="e">
        <f t="shared" si="26"/>
        <v>#REF!</v>
      </c>
      <c r="AX120" s="227" t="b">
        <v>0</v>
      </c>
    </row>
    <row r="121" spans="2:50" x14ac:dyDescent="0.2">
      <c r="B121" s="215">
        <v>111</v>
      </c>
      <c r="C121" s="216" t="e">
        <f>+#REF!</f>
        <v>#REF!</v>
      </c>
      <c r="D121" s="217" t="e">
        <f>+#REF!</f>
        <v>#REF!</v>
      </c>
      <c r="E121" s="217" t="e">
        <f>+#REF!</f>
        <v>#REF!</v>
      </c>
      <c r="F121" s="217">
        <v>708</v>
      </c>
      <c r="G121" s="217" t="s">
        <v>66</v>
      </c>
      <c r="H121" s="217" t="str">
        <f t="shared" si="15"/>
        <v>TS</v>
      </c>
      <c r="I121" s="218" t="e">
        <f>+#REF!</f>
        <v>#REF!</v>
      </c>
      <c r="J121" s="218" t="e">
        <f>IF(ISBLANK(#REF!),"",#REF!)</f>
        <v>#REF!</v>
      </c>
      <c r="K121" s="218" t="e">
        <f>IF(ISBLANK(#REF!),"",#REF!)</f>
        <v>#REF!</v>
      </c>
      <c r="L121" s="219" t="e">
        <f>IF(ISBLANK(#REF!),"",#REF!)</f>
        <v>#REF!</v>
      </c>
      <c r="M121" s="218" t="e">
        <f>IF(ISBLANK(#REF!),"",#REF!)</f>
        <v>#REF!</v>
      </c>
      <c r="N121" s="218" t="e">
        <f>IF(ISBLANK(#REF!),"",#REF!)</f>
        <v>#REF!</v>
      </c>
      <c r="O121" s="218" t="e">
        <f>IF(ISBLANK(#REF!),"",#REF!)</f>
        <v>#REF!</v>
      </c>
      <c r="P121" s="220">
        <v>2070.48</v>
      </c>
      <c r="Q121" s="220">
        <v>2070.48</v>
      </c>
      <c r="R121" s="220">
        <v>0</v>
      </c>
      <c r="S121" s="220">
        <v>0</v>
      </c>
      <c r="T121" s="220">
        <v>0</v>
      </c>
      <c r="U121" s="220">
        <v>0</v>
      </c>
      <c r="V121" s="220">
        <v>0</v>
      </c>
      <c r="W121" s="220">
        <v>0</v>
      </c>
      <c r="X121" s="220">
        <v>0</v>
      </c>
      <c r="Y121" s="220">
        <v>0</v>
      </c>
      <c r="Z121" s="220">
        <v>0</v>
      </c>
      <c r="AA121" s="220">
        <v>0</v>
      </c>
      <c r="AB121" s="220">
        <v>0</v>
      </c>
      <c r="AC121" s="220">
        <v>62.741818181818182</v>
      </c>
      <c r="AD121" s="196"/>
      <c r="AE121" s="222" t="e">
        <f t="shared" si="16"/>
        <v>#REF!</v>
      </c>
      <c r="AF121" s="222" t="e">
        <f>INDEX(#REF!,MATCH(Turtas!E121,#REF!,0))</f>
        <v>#REF!</v>
      </c>
      <c r="AG121" s="223" t="e">
        <f t="shared" si="17"/>
        <v>#REF!</v>
      </c>
      <c r="AH121" s="223" t="s">
        <v>680</v>
      </c>
      <c r="AI121" s="196"/>
      <c r="AJ121" s="224" t="e">
        <f>#REF!</f>
        <v>#REF!</v>
      </c>
      <c r="AK121" s="224">
        <f t="shared" si="18"/>
        <v>2070.48</v>
      </c>
      <c r="AL121" s="225" t="e">
        <f t="shared" si="19"/>
        <v>#REF!</v>
      </c>
      <c r="AM121" s="225"/>
      <c r="AN121" s="226"/>
      <c r="AO121" s="226"/>
      <c r="AP121" s="224" t="e">
        <f t="shared" si="20"/>
        <v>#REF!</v>
      </c>
      <c r="AQ121" s="224" t="e">
        <f t="shared" si="21"/>
        <v>#REF!</v>
      </c>
      <c r="AR121" s="224" t="e">
        <f t="shared" si="22"/>
        <v>#REF!</v>
      </c>
      <c r="AS121" s="224" t="e">
        <f t="shared" si="23"/>
        <v>#REF!</v>
      </c>
      <c r="AT121" s="224" t="b">
        <f t="shared" si="24"/>
        <v>0</v>
      </c>
      <c r="AU121" s="224" t="e">
        <f t="shared" si="25"/>
        <v>#REF!</v>
      </c>
      <c r="AV121" s="224" t="e">
        <f t="shared" si="26"/>
        <v>#REF!</v>
      </c>
      <c r="AX121" s="227" t="b">
        <v>0</v>
      </c>
    </row>
    <row r="122" spans="2:50" x14ac:dyDescent="0.2">
      <c r="B122" s="215">
        <v>112</v>
      </c>
      <c r="C122" s="216" t="e">
        <f>+#REF!</f>
        <v>#REF!</v>
      </c>
      <c r="D122" s="217" t="e">
        <f>+#REF!</f>
        <v>#REF!</v>
      </c>
      <c r="E122" s="217" t="e">
        <f>+#REF!</f>
        <v>#REF!</v>
      </c>
      <c r="F122" s="217">
        <v>708</v>
      </c>
      <c r="G122" s="217" t="s">
        <v>66</v>
      </c>
      <c r="H122" s="217" t="str">
        <f t="shared" si="15"/>
        <v>TS</v>
      </c>
      <c r="I122" s="218" t="e">
        <f>+#REF!</f>
        <v>#REF!</v>
      </c>
      <c r="J122" s="218" t="e">
        <f>IF(ISBLANK(#REF!),"",#REF!)</f>
        <v>#REF!</v>
      </c>
      <c r="K122" s="218" t="e">
        <f>IF(ISBLANK(#REF!),"",#REF!)</f>
        <v>#REF!</v>
      </c>
      <c r="L122" s="219" t="e">
        <f>IF(ISBLANK(#REF!),"",#REF!)</f>
        <v>#REF!</v>
      </c>
      <c r="M122" s="218" t="e">
        <f>IF(ISBLANK(#REF!),"",#REF!)</f>
        <v>#REF!</v>
      </c>
      <c r="N122" s="218" t="e">
        <f>IF(ISBLANK(#REF!),"",#REF!)</f>
        <v>#REF!</v>
      </c>
      <c r="O122" s="218" t="e">
        <f>IF(ISBLANK(#REF!),"",#REF!)</f>
        <v>#REF!</v>
      </c>
      <c r="P122" s="220">
        <v>1083.8399999999999</v>
      </c>
      <c r="Q122" s="220">
        <v>1083.8399999999999</v>
      </c>
      <c r="R122" s="220">
        <v>0</v>
      </c>
      <c r="S122" s="220">
        <v>0</v>
      </c>
      <c r="T122" s="220">
        <v>0</v>
      </c>
      <c r="U122" s="220">
        <v>0</v>
      </c>
      <c r="V122" s="220">
        <v>0</v>
      </c>
      <c r="W122" s="220">
        <v>0</v>
      </c>
      <c r="X122" s="220">
        <v>0</v>
      </c>
      <c r="Y122" s="220">
        <v>0</v>
      </c>
      <c r="Z122" s="220">
        <v>0</v>
      </c>
      <c r="AA122" s="220">
        <v>0</v>
      </c>
      <c r="AB122" s="220">
        <v>0</v>
      </c>
      <c r="AC122" s="220">
        <v>32.843636363636364</v>
      </c>
      <c r="AD122" s="196"/>
      <c r="AE122" s="222" t="e">
        <f t="shared" si="16"/>
        <v>#REF!</v>
      </c>
      <c r="AF122" s="222" t="e">
        <f>INDEX(#REF!,MATCH(Turtas!E122,#REF!,0))</f>
        <v>#REF!</v>
      </c>
      <c r="AG122" s="223" t="e">
        <f t="shared" si="17"/>
        <v>#REF!</v>
      </c>
      <c r="AH122" s="223" t="s">
        <v>680</v>
      </c>
      <c r="AI122" s="196"/>
      <c r="AJ122" s="224" t="e">
        <f>#REF!</f>
        <v>#REF!</v>
      </c>
      <c r="AK122" s="224">
        <f t="shared" si="18"/>
        <v>1083.8399999999999</v>
      </c>
      <c r="AL122" s="225" t="e">
        <f t="shared" si="19"/>
        <v>#REF!</v>
      </c>
      <c r="AM122" s="225"/>
      <c r="AN122" s="226"/>
      <c r="AO122" s="226"/>
      <c r="AP122" s="224" t="e">
        <f t="shared" si="20"/>
        <v>#REF!</v>
      </c>
      <c r="AQ122" s="224" t="e">
        <f t="shared" si="21"/>
        <v>#REF!</v>
      </c>
      <c r="AR122" s="224" t="e">
        <f t="shared" si="22"/>
        <v>#REF!</v>
      </c>
      <c r="AS122" s="224" t="e">
        <f t="shared" si="23"/>
        <v>#REF!</v>
      </c>
      <c r="AT122" s="224" t="b">
        <f t="shared" si="24"/>
        <v>0</v>
      </c>
      <c r="AU122" s="224" t="e">
        <f t="shared" si="25"/>
        <v>#REF!</v>
      </c>
      <c r="AV122" s="224" t="e">
        <f t="shared" si="26"/>
        <v>#REF!</v>
      </c>
      <c r="AX122" s="227" t="b">
        <v>0</v>
      </c>
    </row>
    <row r="123" spans="2:50" x14ac:dyDescent="0.2">
      <c r="B123" s="215">
        <v>113</v>
      </c>
      <c r="C123" s="216" t="e">
        <f>+#REF!</f>
        <v>#REF!</v>
      </c>
      <c r="D123" s="217" t="e">
        <f>+#REF!</f>
        <v>#REF!</v>
      </c>
      <c r="E123" s="217" t="e">
        <f>+#REF!</f>
        <v>#REF!</v>
      </c>
      <c r="F123" s="217">
        <v>708</v>
      </c>
      <c r="G123" s="217" t="s">
        <v>66</v>
      </c>
      <c r="H123" s="217" t="str">
        <f t="shared" si="15"/>
        <v>TS</v>
      </c>
      <c r="I123" s="218" t="e">
        <f>+#REF!</f>
        <v>#REF!</v>
      </c>
      <c r="J123" s="218" t="e">
        <f>IF(ISBLANK(#REF!),"",#REF!)</f>
        <v>#REF!</v>
      </c>
      <c r="K123" s="218" t="e">
        <f>IF(ISBLANK(#REF!),"",#REF!)</f>
        <v>#REF!</v>
      </c>
      <c r="L123" s="219" t="e">
        <f>IF(ISBLANK(#REF!),"",#REF!)</f>
        <v>#REF!</v>
      </c>
      <c r="M123" s="218" t="e">
        <f>IF(ISBLANK(#REF!),"",#REF!)</f>
        <v>#REF!</v>
      </c>
      <c r="N123" s="218" t="e">
        <f>IF(ISBLANK(#REF!),"",#REF!)</f>
        <v>#REF!</v>
      </c>
      <c r="O123" s="218" t="e">
        <f>IF(ISBLANK(#REF!),"",#REF!)</f>
        <v>#REF!</v>
      </c>
      <c r="P123" s="220">
        <v>779.08</v>
      </c>
      <c r="Q123" s="220">
        <v>779.08</v>
      </c>
      <c r="R123" s="220">
        <v>0</v>
      </c>
      <c r="S123" s="220">
        <v>0</v>
      </c>
      <c r="T123" s="220">
        <v>0</v>
      </c>
      <c r="U123" s="220">
        <v>0</v>
      </c>
      <c r="V123" s="220">
        <v>0</v>
      </c>
      <c r="W123" s="220">
        <v>0</v>
      </c>
      <c r="X123" s="220">
        <v>0</v>
      </c>
      <c r="Y123" s="220">
        <v>0</v>
      </c>
      <c r="Z123" s="220">
        <v>0</v>
      </c>
      <c r="AA123" s="220">
        <v>0</v>
      </c>
      <c r="AB123" s="220">
        <v>0</v>
      </c>
      <c r="AC123" s="220">
        <v>23.608484848484849</v>
      </c>
      <c r="AD123" s="196"/>
      <c r="AE123" s="222" t="e">
        <f t="shared" si="16"/>
        <v>#REF!</v>
      </c>
      <c r="AF123" s="222" t="e">
        <f>INDEX(#REF!,MATCH(Turtas!E123,#REF!,0))</f>
        <v>#REF!</v>
      </c>
      <c r="AG123" s="223" t="e">
        <f t="shared" si="17"/>
        <v>#REF!</v>
      </c>
      <c r="AH123" s="223" t="s">
        <v>680</v>
      </c>
      <c r="AI123" s="196"/>
      <c r="AJ123" s="224" t="e">
        <f>#REF!</f>
        <v>#REF!</v>
      </c>
      <c r="AK123" s="224">
        <f t="shared" si="18"/>
        <v>779.08</v>
      </c>
      <c r="AL123" s="225" t="e">
        <f t="shared" si="19"/>
        <v>#REF!</v>
      </c>
      <c r="AM123" s="225"/>
      <c r="AN123" s="226"/>
      <c r="AO123" s="226"/>
      <c r="AP123" s="224" t="e">
        <f t="shared" si="20"/>
        <v>#REF!</v>
      </c>
      <c r="AQ123" s="224" t="e">
        <f t="shared" si="21"/>
        <v>#REF!</v>
      </c>
      <c r="AR123" s="224" t="e">
        <f t="shared" si="22"/>
        <v>#REF!</v>
      </c>
      <c r="AS123" s="224" t="e">
        <f t="shared" si="23"/>
        <v>#REF!</v>
      </c>
      <c r="AT123" s="224" t="b">
        <f t="shared" si="24"/>
        <v>0</v>
      </c>
      <c r="AU123" s="224" t="e">
        <f t="shared" si="25"/>
        <v>#REF!</v>
      </c>
      <c r="AV123" s="224" t="e">
        <f t="shared" si="26"/>
        <v>#REF!</v>
      </c>
      <c r="AX123" s="227" t="b">
        <v>0</v>
      </c>
    </row>
    <row r="124" spans="2:50" x14ac:dyDescent="0.2">
      <c r="B124" s="215">
        <v>114</v>
      </c>
      <c r="C124" s="216" t="e">
        <f>+#REF!</f>
        <v>#REF!</v>
      </c>
      <c r="D124" s="217" t="e">
        <f>+#REF!</f>
        <v>#REF!</v>
      </c>
      <c r="E124" s="217" t="e">
        <f>+#REF!</f>
        <v>#REF!</v>
      </c>
      <c r="F124" s="217">
        <v>708</v>
      </c>
      <c r="G124" s="217" t="s">
        <v>66</v>
      </c>
      <c r="H124" s="217" t="str">
        <f t="shared" si="15"/>
        <v>TS</v>
      </c>
      <c r="I124" s="218" t="e">
        <f>+#REF!</f>
        <v>#REF!</v>
      </c>
      <c r="J124" s="218" t="e">
        <f>IF(ISBLANK(#REF!),"",#REF!)</f>
        <v>#REF!</v>
      </c>
      <c r="K124" s="218" t="e">
        <f>IF(ISBLANK(#REF!),"",#REF!)</f>
        <v>#REF!</v>
      </c>
      <c r="L124" s="219" t="e">
        <f>IF(ISBLANK(#REF!),"",#REF!)</f>
        <v>#REF!</v>
      </c>
      <c r="M124" s="218" t="e">
        <f>IF(ISBLANK(#REF!),"",#REF!)</f>
        <v>#REF!</v>
      </c>
      <c r="N124" s="218" t="e">
        <f>IF(ISBLANK(#REF!),"",#REF!)</f>
        <v>#REF!</v>
      </c>
      <c r="O124" s="218" t="e">
        <f>IF(ISBLANK(#REF!),"",#REF!)</f>
        <v>#REF!</v>
      </c>
      <c r="P124" s="220">
        <v>1549.39</v>
      </c>
      <c r="Q124" s="220">
        <v>1549.39</v>
      </c>
      <c r="R124" s="220">
        <v>0</v>
      </c>
      <c r="S124" s="220">
        <v>0</v>
      </c>
      <c r="T124" s="220">
        <v>0</v>
      </c>
      <c r="U124" s="220">
        <v>0</v>
      </c>
      <c r="V124" s="220">
        <v>0</v>
      </c>
      <c r="W124" s="220">
        <v>0</v>
      </c>
      <c r="X124" s="220">
        <v>0</v>
      </c>
      <c r="Y124" s="220">
        <v>0</v>
      </c>
      <c r="Z124" s="220">
        <v>0</v>
      </c>
      <c r="AA124" s="220">
        <v>0</v>
      </c>
      <c r="AB124" s="220">
        <v>0</v>
      </c>
      <c r="AC124" s="220">
        <v>46.95121212121213</v>
      </c>
      <c r="AD124" s="196"/>
      <c r="AE124" s="222" t="e">
        <f t="shared" si="16"/>
        <v>#REF!</v>
      </c>
      <c r="AF124" s="222" t="e">
        <f>INDEX(#REF!,MATCH(Turtas!E124,#REF!,0))</f>
        <v>#REF!</v>
      </c>
      <c r="AG124" s="223" t="e">
        <f t="shared" si="17"/>
        <v>#REF!</v>
      </c>
      <c r="AH124" s="223" t="s">
        <v>680</v>
      </c>
      <c r="AI124" s="196"/>
      <c r="AJ124" s="224" t="e">
        <f>#REF!</f>
        <v>#REF!</v>
      </c>
      <c r="AK124" s="224">
        <f t="shared" si="18"/>
        <v>1549.39</v>
      </c>
      <c r="AL124" s="225" t="e">
        <f t="shared" si="19"/>
        <v>#REF!</v>
      </c>
      <c r="AM124" s="225"/>
      <c r="AN124" s="226"/>
      <c r="AO124" s="226"/>
      <c r="AP124" s="224" t="e">
        <f t="shared" si="20"/>
        <v>#REF!</v>
      </c>
      <c r="AQ124" s="224" t="e">
        <f t="shared" si="21"/>
        <v>#REF!</v>
      </c>
      <c r="AR124" s="224" t="e">
        <f t="shared" si="22"/>
        <v>#REF!</v>
      </c>
      <c r="AS124" s="224" t="e">
        <f t="shared" si="23"/>
        <v>#REF!</v>
      </c>
      <c r="AT124" s="224" t="b">
        <f t="shared" si="24"/>
        <v>0</v>
      </c>
      <c r="AU124" s="224" t="e">
        <f t="shared" si="25"/>
        <v>#REF!</v>
      </c>
      <c r="AV124" s="224" t="e">
        <f t="shared" si="26"/>
        <v>#REF!</v>
      </c>
      <c r="AX124" s="227" t="b">
        <v>0</v>
      </c>
    </row>
    <row r="125" spans="2:50" x14ac:dyDescent="0.2">
      <c r="B125" s="215">
        <v>115</v>
      </c>
      <c r="C125" s="216" t="e">
        <f>+#REF!</f>
        <v>#REF!</v>
      </c>
      <c r="D125" s="217" t="e">
        <f>+#REF!</f>
        <v>#REF!</v>
      </c>
      <c r="E125" s="217" t="e">
        <f>+#REF!</f>
        <v>#REF!</v>
      </c>
      <c r="F125" s="217">
        <v>708</v>
      </c>
      <c r="G125" s="217" t="s">
        <v>79</v>
      </c>
      <c r="H125" s="217" t="str">
        <f t="shared" si="15"/>
        <v>TS</v>
      </c>
      <c r="I125" s="218" t="e">
        <f>+#REF!</f>
        <v>#REF!</v>
      </c>
      <c r="J125" s="218" t="e">
        <f>IF(ISBLANK(#REF!),"",#REF!)</f>
        <v>#REF!</v>
      </c>
      <c r="K125" s="218" t="e">
        <f>IF(ISBLANK(#REF!),"",#REF!)</f>
        <v>#REF!</v>
      </c>
      <c r="L125" s="219" t="e">
        <f>IF(ISBLANK(#REF!),"",#REF!)</f>
        <v>#REF!</v>
      </c>
      <c r="M125" s="218" t="e">
        <f>IF(ISBLANK(#REF!),"",#REF!)</f>
        <v>#REF!</v>
      </c>
      <c r="N125" s="218" t="e">
        <f>IF(ISBLANK(#REF!),"",#REF!)</f>
        <v>#REF!</v>
      </c>
      <c r="O125" s="218" t="e">
        <f>IF(ISBLANK(#REF!),"",#REF!)</f>
        <v>#REF!</v>
      </c>
      <c r="P125" s="220">
        <v>2170</v>
      </c>
      <c r="Q125" s="220">
        <v>0</v>
      </c>
      <c r="R125" s="220">
        <v>0</v>
      </c>
      <c r="S125" s="220">
        <v>0</v>
      </c>
      <c r="T125" s="220">
        <v>2170</v>
      </c>
      <c r="U125" s="220">
        <v>0</v>
      </c>
      <c r="V125" s="220">
        <v>0</v>
      </c>
      <c r="W125" s="220">
        <v>0</v>
      </c>
      <c r="X125" s="220">
        <v>0</v>
      </c>
      <c r="Y125" s="220">
        <v>0</v>
      </c>
      <c r="Z125" s="220">
        <v>0</v>
      </c>
      <c r="AA125" s="220">
        <v>0</v>
      </c>
      <c r="AB125" s="220">
        <v>0</v>
      </c>
      <c r="AC125" s="220">
        <v>72.333333333333329</v>
      </c>
      <c r="AD125" s="196"/>
      <c r="AE125" s="222" t="e">
        <f t="shared" si="16"/>
        <v>#REF!</v>
      </c>
      <c r="AF125" s="222" t="e">
        <f>INDEX(#REF!,MATCH(Turtas!E125,#REF!,0))</f>
        <v>#REF!</v>
      </c>
      <c r="AG125" s="223" t="e">
        <f t="shared" si="17"/>
        <v>#REF!</v>
      </c>
      <c r="AH125" s="223" t="s">
        <v>680</v>
      </c>
      <c r="AI125" s="196"/>
      <c r="AJ125" s="224" t="e">
        <f>#REF!</f>
        <v>#REF!</v>
      </c>
      <c r="AK125" s="224">
        <f t="shared" si="18"/>
        <v>2170</v>
      </c>
      <c r="AL125" s="225" t="e">
        <f t="shared" si="19"/>
        <v>#REF!</v>
      </c>
      <c r="AM125" s="225"/>
      <c r="AN125" s="226"/>
      <c r="AO125" s="226"/>
      <c r="AP125" s="224" t="e">
        <f t="shared" si="20"/>
        <v>#REF!</v>
      </c>
      <c r="AQ125" s="224" t="e">
        <f t="shared" si="21"/>
        <v>#REF!</v>
      </c>
      <c r="AR125" s="224" t="e">
        <f t="shared" si="22"/>
        <v>#REF!</v>
      </c>
      <c r="AS125" s="224" t="e">
        <f t="shared" si="23"/>
        <v>#REF!</v>
      </c>
      <c r="AT125" s="224" t="b">
        <f t="shared" si="24"/>
        <v>0</v>
      </c>
      <c r="AU125" s="224" t="e">
        <f t="shared" si="25"/>
        <v>#REF!</v>
      </c>
      <c r="AV125" s="224" t="e">
        <f t="shared" si="26"/>
        <v>#REF!</v>
      </c>
      <c r="AX125" s="227" t="b">
        <v>0</v>
      </c>
    </row>
    <row r="126" spans="2:50" x14ac:dyDescent="0.2">
      <c r="B126" s="215">
        <v>116</v>
      </c>
      <c r="C126" s="216" t="e">
        <f>+#REF!</f>
        <v>#REF!</v>
      </c>
      <c r="D126" s="217" t="e">
        <f>+#REF!</f>
        <v>#REF!</v>
      </c>
      <c r="E126" s="217" t="e">
        <f>+#REF!</f>
        <v>#REF!</v>
      </c>
      <c r="F126" s="217">
        <v>708</v>
      </c>
      <c r="G126" s="217" t="s">
        <v>81</v>
      </c>
      <c r="H126" s="217" t="str">
        <f t="shared" si="15"/>
        <v>TS</v>
      </c>
      <c r="I126" s="218" t="e">
        <f>+#REF!</f>
        <v>#REF!</v>
      </c>
      <c r="J126" s="218" t="e">
        <f>IF(ISBLANK(#REF!),"",#REF!)</f>
        <v>#REF!</v>
      </c>
      <c r="K126" s="218" t="e">
        <f>IF(ISBLANK(#REF!),"",#REF!)</f>
        <v>#REF!</v>
      </c>
      <c r="L126" s="219" t="e">
        <f>IF(ISBLANK(#REF!),"",#REF!)</f>
        <v>#REF!</v>
      </c>
      <c r="M126" s="218" t="e">
        <f>IF(ISBLANK(#REF!),"",#REF!)</f>
        <v>#REF!</v>
      </c>
      <c r="N126" s="218" t="e">
        <f>IF(ISBLANK(#REF!),"",#REF!)</f>
        <v>#REF!</v>
      </c>
      <c r="O126" s="218" t="e">
        <f>IF(ISBLANK(#REF!),"",#REF!)</f>
        <v>#REF!</v>
      </c>
      <c r="P126" s="220">
        <v>10100</v>
      </c>
      <c r="Q126" s="220">
        <v>0</v>
      </c>
      <c r="R126" s="220">
        <v>0</v>
      </c>
      <c r="S126" s="220">
        <v>0</v>
      </c>
      <c r="T126" s="220">
        <v>9496.73</v>
      </c>
      <c r="U126" s="220">
        <v>0</v>
      </c>
      <c r="V126" s="220">
        <v>603.27000000000044</v>
      </c>
      <c r="W126" s="220">
        <v>603.27000000000044</v>
      </c>
      <c r="X126" s="220">
        <v>0</v>
      </c>
      <c r="Y126" s="220">
        <v>0</v>
      </c>
      <c r="Z126" s="220">
        <v>0</v>
      </c>
      <c r="AA126" s="220">
        <v>0</v>
      </c>
      <c r="AB126" s="220">
        <v>0</v>
      </c>
      <c r="AC126" s="220">
        <v>336.66666666666669</v>
      </c>
      <c r="AD126" s="196"/>
      <c r="AE126" s="222" t="e">
        <f t="shared" si="16"/>
        <v>#REF!</v>
      </c>
      <c r="AF126" s="222" t="e">
        <f>INDEX(#REF!,MATCH(Turtas!E126,#REF!,0))</f>
        <v>#REF!</v>
      </c>
      <c r="AG126" s="223" t="e">
        <f t="shared" si="17"/>
        <v>#REF!</v>
      </c>
      <c r="AH126" s="223" t="s">
        <v>680</v>
      </c>
      <c r="AI126" s="196"/>
      <c r="AJ126" s="224" t="e">
        <f>#REF!</f>
        <v>#REF!</v>
      </c>
      <c r="AK126" s="224">
        <f t="shared" si="18"/>
        <v>10100</v>
      </c>
      <c r="AL126" s="225" t="e">
        <f t="shared" si="19"/>
        <v>#REF!</v>
      </c>
      <c r="AM126" s="225"/>
      <c r="AN126" s="226"/>
      <c r="AO126" s="226"/>
      <c r="AP126" s="224" t="e">
        <f t="shared" si="20"/>
        <v>#REF!</v>
      </c>
      <c r="AQ126" s="224" t="e">
        <f t="shared" si="21"/>
        <v>#REF!</v>
      </c>
      <c r="AR126" s="224" t="e">
        <f t="shared" si="22"/>
        <v>#REF!</v>
      </c>
      <c r="AS126" s="224" t="e">
        <f t="shared" si="23"/>
        <v>#REF!</v>
      </c>
      <c r="AT126" s="224" t="b">
        <f t="shared" si="24"/>
        <v>0</v>
      </c>
      <c r="AU126" s="224" t="e">
        <f t="shared" si="25"/>
        <v>#REF!</v>
      </c>
      <c r="AV126" s="224" t="e">
        <f t="shared" si="26"/>
        <v>#REF!</v>
      </c>
      <c r="AX126" s="227" t="b">
        <v>0</v>
      </c>
    </row>
    <row r="127" spans="2:50" x14ac:dyDescent="0.2">
      <c r="B127" s="215">
        <v>117</v>
      </c>
      <c r="C127" s="216" t="e">
        <f>+#REF!</f>
        <v>#REF!</v>
      </c>
      <c r="D127" s="217" t="e">
        <f>+#REF!</f>
        <v>#REF!</v>
      </c>
      <c r="E127" s="217" t="e">
        <f>+#REF!</f>
        <v>#REF!</v>
      </c>
      <c r="F127" s="217">
        <v>708</v>
      </c>
      <c r="G127" s="217" t="s">
        <v>81</v>
      </c>
      <c r="H127" s="217" t="str">
        <f t="shared" si="15"/>
        <v>TS</v>
      </c>
      <c r="I127" s="218" t="e">
        <f>+#REF!</f>
        <v>#REF!</v>
      </c>
      <c r="J127" s="218" t="e">
        <f>IF(ISBLANK(#REF!),"",#REF!)</f>
        <v>#REF!</v>
      </c>
      <c r="K127" s="218" t="e">
        <f>IF(ISBLANK(#REF!),"",#REF!)</f>
        <v>#REF!</v>
      </c>
      <c r="L127" s="219" t="e">
        <f>IF(ISBLANK(#REF!),"",#REF!)</f>
        <v>#REF!</v>
      </c>
      <c r="M127" s="218" t="e">
        <f>IF(ISBLANK(#REF!),"",#REF!)</f>
        <v>#REF!</v>
      </c>
      <c r="N127" s="218" t="e">
        <f>IF(ISBLANK(#REF!),"",#REF!)</f>
        <v>#REF!</v>
      </c>
      <c r="O127" s="218" t="e">
        <f>IF(ISBLANK(#REF!),"",#REF!)</f>
        <v>#REF!</v>
      </c>
      <c r="P127" s="220">
        <v>3870</v>
      </c>
      <c r="Q127" s="220">
        <v>0</v>
      </c>
      <c r="R127" s="220">
        <v>0</v>
      </c>
      <c r="S127" s="220">
        <v>0</v>
      </c>
      <c r="T127" s="220">
        <v>3586.96</v>
      </c>
      <c r="U127" s="220">
        <v>0</v>
      </c>
      <c r="V127" s="220">
        <v>283.03999999999996</v>
      </c>
      <c r="W127" s="220">
        <v>283.03999999999996</v>
      </c>
      <c r="X127" s="220">
        <v>0</v>
      </c>
      <c r="Y127" s="220">
        <v>0</v>
      </c>
      <c r="Z127" s="220">
        <v>0</v>
      </c>
      <c r="AA127" s="220">
        <v>0</v>
      </c>
      <c r="AB127" s="220">
        <v>0</v>
      </c>
      <c r="AC127" s="220">
        <v>129</v>
      </c>
      <c r="AD127" s="196"/>
      <c r="AE127" s="222" t="e">
        <f t="shared" si="16"/>
        <v>#REF!</v>
      </c>
      <c r="AF127" s="222" t="e">
        <f>INDEX(#REF!,MATCH(Turtas!E127,#REF!,0))</f>
        <v>#REF!</v>
      </c>
      <c r="AG127" s="223" t="e">
        <f t="shared" si="17"/>
        <v>#REF!</v>
      </c>
      <c r="AH127" s="223" t="s">
        <v>680</v>
      </c>
      <c r="AI127" s="196"/>
      <c r="AJ127" s="224" t="e">
        <f>#REF!</f>
        <v>#REF!</v>
      </c>
      <c r="AK127" s="224">
        <f t="shared" si="18"/>
        <v>3870</v>
      </c>
      <c r="AL127" s="225" t="e">
        <f t="shared" si="19"/>
        <v>#REF!</v>
      </c>
      <c r="AM127" s="225"/>
      <c r="AN127" s="226"/>
      <c r="AO127" s="226"/>
      <c r="AP127" s="224" t="e">
        <f t="shared" si="20"/>
        <v>#REF!</v>
      </c>
      <c r="AQ127" s="224" t="e">
        <f t="shared" si="21"/>
        <v>#REF!</v>
      </c>
      <c r="AR127" s="224" t="e">
        <f t="shared" si="22"/>
        <v>#REF!</v>
      </c>
      <c r="AS127" s="224" t="e">
        <f t="shared" si="23"/>
        <v>#REF!</v>
      </c>
      <c r="AT127" s="224" t="b">
        <f t="shared" si="24"/>
        <v>0</v>
      </c>
      <c r="AU127" s="224" t="e">
        <f t="shared" si="25"/>
        <v>#REF!</v>
      </c>
      <c r="AV127" s="224" t="e">
        <f t="shared" si="26"/>
        <v>#REF!</v>
      </c>
      <c r="AX127" s="227" t="b">
        <v>0</v>
      </c>
    </row>
    <row r="128" spans="2:50" x14ac:dyDescent="0.2">
      <c r="B128" s="215">
        <v>118</v>
      </c>
      <c r="C128" s="216" t="e">
        <f>+#REF!</f>
        <v>#REF!</v>
      </c>
      <c r="D128" s="217" t="e">
        <f>+#REF!</f>
        <v>#REF!</v>
      </c>
      <c r="E128" s="217" t="e">
        <f>+#REF!</f>
        <v>#REF!</v>
      </c>
      <c r="F128" s="217">
        <v>708</v>
      </c>
      <c r="G128" s="217" t="s">
        <v>66</v>
      </c>
      <c r="H128" s="217" t="str">
        <f t="shared" si="15"/>
        <v>TS</v>
      </c>
      <c r="I128" s="218" t="e">
        <f>+#REF!</f>
        <v>#REF!</v>
      </c>
      <c r="J128" s="218" t="e">
        <f>IF(ISBLANK(#REF!),"",#REF!)</f>
        <v>#REF!</v>
      </c>
      <c r="K128" s="218" t="e">
        <f>IF(ISBLANK(#REF!),"",#REF!)</f>
        <v>#REF!</v>
      </c>
      <c r="L128" s="219" t="e">
        <f>IF(ISBLANK(#REF!),"",#REF!)</f>
        <v>#REF!</v>
      </c>
      <c r="M128" s="218" t="e">
        <f>IF(ISBLANK(#REF!),"",#REF!)</f>
        <v>#REF!</v>
      </c>
      <c r="N128" s="218" t="e">
        <f>IF(ISBLANK(#REF!),"",#REF!)</f>
        <v>#REF!</v>
      </c>
      <c r="O128" s="218" t="e">
        <f>IF(ISBLANK(#REF!),"",#REF!)</f>
        <v>#REF!</v>
      </c>
      <c r="P128" s="220">
        <v>20291.8</v>
      </c>
      <c r="Q128" s="220">
        <v>20291.8</v>
      </c>
      <c r="R128" s="220">
        <v>0</v>
      </c>
      <c r="S128" s="220">
        <v>0</v>
      </c>
      <c r="T128" s="220">
        <v>0</v>
      </c>
      <c r="U128" s="220">
        <v>0</v>
      </c>
      <c r="V128" s="220">
        <v>0</v>
      </c>
      <c r="W128" s="220">
        <v>0</v>
      </c>
      <c r="X128" s="220">
        <v>0</v>
      </c>
      <c r="Y128" s="220">
        <v>0</v>
      </c>
      <c r="Z128" s="220">
        <v>0</v>
      </c>
      <c r="AA128" s="220">
        <v>0</v>
      </c>
      <c r="AB128" s="220">
        <v>0</v>
      </c>
      <c r="AC128" s="220">
        <v>614.90303030303028</v>
      </c>
      <c r="AD128" s="196"/>
      <c r="AE128" s="222" t="e">
        <f t="shared" si="16"/>
        <v>#REF!</v>
      </c>
      <c r="AF128" s="222" t="e">
        <f>INDEX(#REF!,MATCH(Turtas!E128,#REF!,0))</f>
        <v>#REF!</v>
      </c>
      <c r="AG128" s="223" t="e">
        <f t="shared" si="17"/>
        <v>#REF!</v>
      </c>
      <c r="AH128" s="223" t="s">
        <v>680</v>
      </c>
      <c r="AI128" s="196"/>
      <c r="AJ128" s="224" t="e">
        <f>#REF!</f>
        <v>#REF!</v>
      </c>
      <c r="AK128" s="224">
        <f t="shared" si="18"/>
        <v>20291.8</v>
      </c>
      <c r="AL128" s="225" t="e">
        <f t="shared" si="19"/>
        <v>#REF!</v>
      </c>
      <c r="AM128" s="225"/>
      <c r="AN128" s="226"/>
      <c r="AO128" s="226"/>
      <c r="AP128" s="224" t="e">
        <f t="shared" si="20"/>
        <v>#REF!</v>
      </c>
      <c r="AQ128" s="224" t="e">
        <f t="shared" si="21"/>
        <v>#REF!</v>
      </c>
      <c r="AR128" s="224" t="e">
        <f t="shared" si="22"/>
        <v>#REF!</v>
      </c>
      <c r="AS128" s="224" t="e">
        <f t="shared" si="23"/>
        <v>#REF!</v>
      </c>
      <c r="AT128" s="224" t="b">
        <f t="shared" si="24"/>
        <v>0</v>
      </c>
      <c r="AU128" s="224" t="e">
        <f t="shared" si="25"/>
        <v>#REF!</v>
      </c>
      <c r="AV128" s="224" t="e">
        <f t="shared" si="26"/>
        <v>#REF!</v>
      </c>
      <c r="AX128" s="227" t="b">
        <v>0</v>
      </c>
    </row>
    <row r="129" spans="2:50" x14ac:dyDescent="0.2">
      <c r="B129" s="215">
        <v>119</v>
      </c>
      <c r="C129" s="216" t="e">
        <f>+#REF!</f>
        <v>#REF!</v>
      </c>
      <c r="D129" s="217" t="e">
        <f>+#REF!</f>
        <v>#REF!</v>
      </c>
      <c r="E129" s="217" t="e">
        <f>+#REF!</f>
        <v>#REF!</v>
      </c>
      <c r="F129" s="217">
        <v>708</v>
      </c>
      <c r="G129" s="217" t="s">
        <v>66</v>
      </c>
      <c r="H129" s="217" t="str">
        <f t="shared" si="15"/>
        <v>TS</v>
      </c>
      <c r="I129" s="218" t="e">
        <f>+#REF!</f>
        <v>#REF!</v>
      </c>
      <c r="J129" s="218" t="e">
        <f>IF(ISBLANK(#REF!),"",#REF!)</f>
        <v>#REF!</v>
      </c>
      <c r="K129" s="218" t="e">
        <f>IF(ISBLANK(#REF!),"",#REF!)</f>
        <v>#REF!</v>
      </c>
      <c r="L129" s="219" t="e">
        <f>IF(ISBLANK(#REF!),"",#REF!)</f>
        <v>#REF!</v>
      </c>
      <c r="M129" s="218" t="e">
        <f>IF(ISBLANK(#REF!),"",#REF!)</f>
        <v>#REF!</v>
      </c>
      <c r="N129" s="218" t="e">
        <f>IF(ISBLANK(#REF!),"",#REF!)</f>
        <v>#REF!</v>
      </c>
      <c r="O129" s="218" t="e">
        <f>IF(ISBLANK(#REF!),"",#REF!)</f>
        <v>#REF!</v>
      </c>
      <c r="P129" s="220">
        <v>26862.47</v>
      </c>
      <c r="Q129" s="220">
        <v>26862.47</v>
      </c>
      <c r="R129" s="220">
        <v>0</v>
      </c>
      <c r="S129" s="220">
        <v>0</v>
      </c>
      <c r="T129" s="220">
        <v>0</v>
      </c>
      <c r="U129" s="220">
        <v>0</v>
      </c>
      <c r="V129" s="220">
        <v>0</v>
      </c>
      <c r="W129" s="220">
        <v>0</v>
      </c>
      <c r="X129" s="220">
        <v>0</v>
      </c>
      <c r="Y129" s="220">
        <v>0</v>
      </c>
      <c r="Z129" s="220">
        <v>0</v>
      </c>
      <c r="AA129" s="220">
        <v>0</v>
      </c>
      <c r="AB129" s="220">
        <v>0</v>
      </c>
      <c r="AC129" s="220">
        <v>814.01424242424241</v>
      </c>
      <c r="AD129" s="196"/>
      <c r="AE129" s="222" t="e">
        <f t="shared" si="16"/>
        <v>#REF!</v>
      </c>
      <c r="AF129" s="222" t="e">
        <f>INDEX(#REF!,MATCH(Turtas!E129,#REF!,0))</f>
        <v>#REF!</v>
      </c>
      <c r="AG129" s="223" t="e">
        <f t="shared" si="17"/>
        <v>#REF!</v>
      </c>
      <c r="AH129" s="223" t="s">
        <v>680</v>
      </c>
      <c r="AI129" s="196"/>
      <c r="AJ129" s="224" t="e">
        <f>#REF!</f>
        <v>#REF!</v>
      </c>
      <c r="AK129" s="224">
        <f t="shared" si="18"/>
        <v>26862.47</v>
      </c>
      <c r="AL129" s="225" t="e">
        <f t="shared" si="19"/>
        <v>#REF!</v>
      </c>
      <c r="AM129" s="225"/>
      <c r="AN129" s="226"/>
      <c r="AO129" s="226"/>
      <c r="AP129" s="224" t="e">
        <f t="shared" si="20"/>
        <v>#REF!</v>
      </c>
      <c r="AQ129" s="224" t="e">
        <f t="shared" si="21"/>
        <v>#REF!</v>
      </c>
      <c r="AR129" s="224" t="e">
        <f t="shared" si="22"/>
        <v>#REF!</v>
      </c>
      <c r="AS129" s="224" t="e">
        <f t="shared" si="23"/>
        <v>#REF!</v>
      </c>
      <c r="AT129" s="224" t="b">
        <f t="shared" si="24"/>
        <v>0</v>
      </c>
      <c r="AU129" s="224" t="e">
        <f t="shared" si="25"/>
        <v>#REF!</v>
      </c>
      <c r="AV129" s="224" t="e">
        <f t="shared" si="26"/>
        <v>#REF!</v>
      </c>
      <c r="AX129" s="227" t="b">
        <v>0</v>
      </c>
    </row>
    <row r="130" spans="2:50" x14ac:dyDescent="0.2">
      <c r="B130" s="215">
        <v>120</v>
      </c>
      <c r="C130" s="216" t="e">
        <f>+#REF!</f>
        <v>#REF!</v>
      </c>
      <c r="D130" s="217" t="e">
        <f>+#REF!</f>
        <v>#REF!</v>
      </c>
      <c r="E130" s="217" t="e">
        <f>+#REF!</f>
        <v>#REF!</v>
      </c>
      <c r="F130" s="217">
        <v>708</v>
      </c>
      <c r="G130" s="217" t="s">
        <v>66</v>
      </c>
      <c r="H130" s="217" t="str">
        <f t="shared" si="15"/>
        <v>TS</v>
      </c>
      <c r="I130" s="218" t="e">
        <f>+#REF!</f>
        <v>#REF!</v>
      </c>
      <c r="J130" s="218" t="e">
        <f>IF(ISBLANK(#REF!),"",#REF!)</f>
        <v>#REF!</v>
      </c>
      <c r="K130" s="218" t="e">
        <f>IF(ISBLANK(#REF!),"",#REF!)</f>
        <v>#REF!</v>
      </c>
      <c r="L130" s="219" t="e">
        <f>IF(ISBLANK(#REF!),"",#REF!)</f>
        <v>#REF!</v>
      </c>
      <c r="M130" s="218" t="e">
        <f>IF(ISBLANK(#REF!),"",#REF!)</f>
        <v>#REF!</v>
      </c>
      <c r="N130" s="218" t="e">
        <f>IF(ISBLANK(#REF!),"",#REF!)</f>
        <v>#REF!</v>
      </c>
      <c r="O130" s="218" t="e">
        <f>IF(ISBLANK(#REF!),"",#REF!)</f>
        <v>#REF!</v>
      </c>
      <c r="P130" s="220">
        <v>22610.86</v>
      </c>
      <c r="Q130" s="220">
        <v>22610.86</v>
      </c>
      <c r="R130" s="220">
        <v>0</v>
      </c>
      <c r="S130" s="220">
        <v>0</v>
      </c>
      <c r="T130" s="220">
        <v>0</v>
      </c>
      <c r="U130" s="220">
        <v>0</v>
      </c>
      <c r="V130" s="220">
        <v>0</v>
      </c>
      <c r="W130" s="220">
        <v>0</v>
      </c>
      <c r="X130" s="220">
        <v>0</v>
      </c>
      <c r="Y130" s="220">
        <v>0</v>
      </c>
      <c r="Z130" s="220">
        <v>0</v>
      </c>
      <c r="AA130" s="220">
        <v>0</v>
      </c>
      <c r="AB130" s="220">
        <v>0</v>
      </c>
      <c r="AC130" s="220">
        <v>685.17757575757582</v>
      </c>
      <c r="AD130" s="196"/>
      <c r="AE130" s="222" t="e">
        <f t="shared" si="16"/>
        <v>#REF!</v>
      </c>
      <c r="AF130" s="222" t="e">
        <f>INDEX(#REF!,MATCH(Turtas!E130,#REF!,0))</f>
        <v>#REF!</v>
      </c>
      <c r="AG130" s="223" t="e">
        <f t="shared" si="17"/>
        <v>#REF!</v>
      </c>
      <c r="AH130" s="223" t="s">
        <v>680</v>
      </c>
      <c r="AI130" s="196"/>
      <c r="AJ130" s="224" t="e">
        <f>#REF!</f>
        <v>#REF!</v>
      </c>
      <c r="AK130" s="224">
        <f t="shared" si="18"/>
        <v>22610.86</v>
      </c>
      <c r="AL130" s="225" t="e">
        <f t="shared" si="19"/>
        <v>#REF!</v>
      </c>
      <c r="AM130" s="225"/>
      <c r="AN130" s="226"/>
      <c r="AO130" s="226"/>
      <c r="AP130" s="224" t="e">
        <f t="shared" si="20"/>
        <v>#REF!</v>
      </c>
      <c r="AQ130" s="224" t="e">
        <f t="shared" si="21"/>
        <v>#REF!</v>
      </c>
      <c r="AR130" s="224" t="e">
        <f t="shared" si="22"/>
        <v>#REF!</v>
      </c>
      <c r="AS130" s="224" t="e">
        <f t="shared" si="23"/>
        <v>#REF!</v>
      </c>
      <c r="AT130" s="224" t="b">
        <f t="shared" si="24"/>
        <v>0</v>
      </c>
      <c r="AU130" s="224" t="e">
        <f t="shared" si="25"/>
        <v>#REF!</v>
      </c>
      <c r="AV130" s="224" t="e">
        <f t="shared" si="26"/>
        <v>#REF!</v>
      </c>
      <c r="AX130" s="227" t="b">
        <v>0</v>
      </c>
    </row>
    <row r="131" spans="2:50" x14ac:dyDescent="0.2">
      <c r="B131" s="215">
        <v>121</v>
      </c>
      <c r="C131" s="216" t="e">
        <f>+#REF!</f>
        <v>#REF!</v>
      </c>
      <c r="D131" s="217" t="e">
        <f>+#REF!</f>
        <v>#REF!</v>
      </c>
      <c r="E131" s="217" t="e">
        <f>+#REF!</f>
        <v>#REF!</v>
      </c>
      <c r="F131" s="217">
        <v>708</v>
      </c>
      <c r="G131" s="217" t="s">
        <v>66</v>
      </c>
      <c r="H131" s="217" t="str">
        <f t="shared" si="15"/>
        <v>TS</v>
      </c>
      <c r="I131" s="218" t="e">
        <f>+#REF!</f>
        <v>#REF!</v>
      </c>
      <c r="J131" s="218" t="e">
        <f>IF(ISBLANK(#REF!),"",#REF!)</f>
        <v>#REF!</v>
      </c>
      <c r="K131" s="218" t="e">
        <f>IF(ISBLANK(#REF!),"",#REF!)</f>
        <v>#REF!</v>
      </c>
      <c r="L131" s="219" t="e">
        <f>IF(ISBLANK(#REF!),"",#REF!)</f>
        <v>#REF!</v>
      </c>
      <c r="M131" s="218" t="e">
        <f>IF(ISBLANK(#REF!),"",#REF!)</f>
        <v>#REF!</v>
      </c>
      <c r="N131" s="218" t="e">
        <f>IF(ISBLANK(#REF!),"",#REF!)</f>
        <v>#REF!</v>
      </c>
      <c r="O131" s="218" t="e">
        <f>IF(ISBLANK(#REF!),"",#REF!)</f>
        <v>#REF!</v>
      </c>
      <c r="P131" s="220">
        <v>19035.64</v>
      </c>
      <c r="Q131" s="220">
        <v>19035.64</v>
      </c>
      <c r="R131" s="220">
        <v>0</v>
      </c>
      <c r="S131" s="220">
        <v>0</v>
      </c>
      <c r="T131" s="220">
        <v>0</v>
      </c>
      <c r="U131" s="220">
        <v>0</v>
      </c>
      <c r="V131" s="220">
        <v>0</v>
      </c>
      <c r="W131" s="220">
        <v>0</v>
      </c>
      <c r="X131" s="220">
        <v>0</v>
      </c>
      <c r="Y131" s="220">
        <v>0</v>
      </c>
      <c r="Z131" s="220">
        <v>0</v>
      </c>
      <c r="AA131" s="220">
        <v>0</v>
      </c>
      <c r="AB131" s="220">
        <v>0</v>
      </c>
      <c r="AC131" s="220">
        <v>576.83757575757568</v>
      </c>
      <c r="AD131" s="196"/>
      <c r="AE131" s="222" t="e">
        <f t="shared" si="16"/>
        <v>#REF!</v>
      </c>
      <c r="AF131" s="222" t="e">
        <f>INDEX(#REF!,MATCH(Turtas!E131,#REF!,0))</f>
        <v>#REF!</v>
      </c>
      <c r="AG131" s="223" t="e">
        <f t="shared" si="17"/>
        <v>#REF!</v>
      </c>
      <c r="AH131" s="223" t="s">
        <v>680</v>
      </c>
      <c r="AI131" s="196"/>
      <c r="AJ131" s="224" t="e">
        <f>#REF!</f>
        <v>#REF!</v>
      </c>
      <c r="AK131" s="224">
        <f t="shared" si="18"/>
        <v>19035.64</v>
      </c>
      <c r="AL131" s="225" t="e">
        <f t="shared" si="19"/>
        <v>#REF!</v>
      </c>
      <c r="AM131" s="225"/>
      <c r="AN131" s="226"/>
      <c r="AO131" s="226"/>
      <c r="AP131" s="224" t="e">
        <f t="shared" si="20"/>
        <v>#REF!</v>
      </c>
      <c r="AQ131" s="224" t="e">
        <f t="shared" si="21"/>
        <v>#REF!</v>
      </c>
      <c r="AR131" s="224" t="e">
        <f t="shared" si="22"/>
        <v>#REF!</v>
      </c>
      <c r="AS131" s="224" t="e">
        <f t="shared" si="23"/>
        <v>#REF!</v>
      </c>
      <c r="AT131" s="224" t="b">
        <f t="shared" si="24"/>
        <v>0</v>
      </c>
      <c r="AU131" s="224" t="e">
        <f t="shared" si="25"/>
        <v>#REF!</v>
      </c>
      <c r="AV131" s="224" t="e">
        <f t="shared" si="26"/>
        <v>#REF!</v>
      </c>
      <c r="AX131" s="227" t="b">
        <v>0</v>
      </c>
    </row>
    <row r="132" spans="2:50" x14ac:dyDescent="0.2">
      <c r="B132" s="215">
        <v>122</v>
      </c>
      <c r="C132" s="216" t="e">
        <f>+#REF!</f>
        <v>#REF!</v>
      </c>
      <c r="D132" s="217" t="e">
        <f>+#REF!</f>
        <v>#REF!</v>
      </c>
      <c r="E132" s="217" t="e">
        <f>+#REF!</f>
        <v>#REF!</v>
      </c>
      <c r="F132" s="217">
        <v>708</v>
      </c>
      <c r="G132" s="217" t="s">
        <v>66</v>
      </c>
      <c r="H132" s="217" t="str">
        <f t="shared" si="15"/>
        <v>TS</v>
      </c>
      <c r="I132" s="218" t="e">
        <f>+#REF!</f>
        <v>#REF!</v>
      </c>
      <c r="J132" s="218" t="e">
        <f>IF(ISBLANK(#REF!),"",#REF!)</f>
        <v>#REF!</v>
      </c>
      <c r="K132" s="218" t="e">
        <f>IF(ISBLANK(#REF!),"",#REF!)</f>
        <v>#REF!</v>
      </c>
      <c r="L132" s="219" t="e">
        <f>IF(ISBLANK(#REF!),"",#REF!)</f>
        <v>#REF!</v>
      </c>
      <c r="M132" s="218" t="e">
        <f>IF(ISBLANK(#REF!),"",#REF!)</f>
        <v>#REF!</v>
      </c>
      <c r="N132" s="218" t="e">
        <f>IF(ISBLANK(#REF!),"",#REF!)</f>
        <v>#REF!</v>
      </c>
      <c r="O132" s="218" t="e">
        <f>IF(ISBLANK(#REF!),"",#REF!)</f>
        <v>#REF!</v>
      </c>
      <c r="P132" s="220">
        <v>8590.19</v>
      </c>
      <c r="Q132" s="220">
        <v>8590.19</v>
      </c>
      <c r="R132" s="220">
        <v>0</v>
      </c>
      <c r="S132" s="220">
        <v>0</v>
      </c>
      <c r="T132" s="220">
        <v>0</v>
      </c>
      <c r="U132" s="220">
        <v>0</v>
      </c>
      <c r="V132" s="220">
        <v>0</v>
      </c>
      <c r="W132" s="220">
        <v>0</v>
      </c>
      <c r="X132" s="220">
        <v>0</v>
      </c>
      <c r="Y132" s="220">
        <v>0</v>
      </c>
      <c r="Z132" s="220">
        <v>0</v>
      </c>
      <c r="AA132" s="220">
        <v>0</v>
      </c>
      <c r="AB132" s="220">
        <v>0</v>
      </c>
      <c r="AC132" s="220">
        <v>260.30878787878788</v>
      </c>
      <c r="AD132" s="196"/>
      <c r="AE132" s="222" t="e">
        <f t="shared" si="16"/>
        <v>#REF!</v>
      </c>
      <c r="AF132" s="222" t="e">
        <f>INDEX(#REF!,MATCH(Turtas!E132,#REF!,0))</f>
        <v>#REF!</v>
      </c>
      <c r="AG132" s="223" t="e">
        <f t="shared" si="17"/>
        <v>#REF!</v>
      </c>
      <c r="AH132" s="223" t="s">
        <v>680</v>
      </c>
      <c r="AI132" s="196"/>
      <c r="AJ132" s="224" t="e">
        <f>#REF!</f>
        <v>#REF!</v>
      </c>
      <c r="AK132" s="224">
        <f t="shared" si="18"/>
        <v>8590.19</v>
      </c>
      <c r="AL132" s="225" t="e">
        <f t="shared" si="19"/>
        <v>#REF!</v>
      </c>
      <c r="AM132" s="225"/>
      <c r="AN132" s="226"/>
      <c r="AO132" s="226"/>
      <c r="AP132" s="224" t="e">
        <f t="shared" si="20"/>
        <v>#REF!</v>
      </c>
      <c r="AQ132" s="224" t="e">
        <f t="shared" si="21"/>
        <v>#REF!</v>
      </c>
      <c r="AR132" s="224" t="e">
        <f t="shared" si="22"/>
        <v>#REF!</v>
      </c>
      <c r="AS132" s="224" t="e">
        <f t="shared" si="23"/>
        <v>#REF!</v>
      </c>
      <c r="AT132" s="224" t="b">
        <f t="shared" si="24"/>
        <v>0</v>
      </c>
      <c r="AU132" s="224" t="e">
        <f t="shared" si="25"/>
        <v>#REF!</v>
      </c>
      <c r="AV132" s="224" t="e">
        <f t="shared" si="26"/>
        <v>#REF!</v>
      </c>
      <c r="AX132" s="227" t="b">
        <v>0</v>
      </c>
    </row>
    <row r="133" spans="2:50" x14ac:dyDescent="0.2">
      <c r="B133" s="215">
        <v>123</v>
      </c>
      <c r="C133" s="216" t="e">
        <f>+#REF!</f>
        <v>#REF!</v>
      </c>
      <c r="D133" s="217" t="e">
        <f>+#REF!</f>
        <v>#REF!</v>
      </c>
      <c r="E133" s="217" t="e">
        <f>+#REF!</f>
        <v>#REF!</v>
      </c>
      <c r="F133" s="217">
        <v>708</v>
      </c>
      <c r="G133" s="217" t="s">
        <v>66</v>
      </c>
      <c r="H133" s="217" t="str">
        <f t="shared" si="15"/>
        <v>TS</v>
      </c>
      <c r="I133" s="218" t="e">
        <f>+#REF!</f>
        <v>#REF!</v>
      </c>
      <c r="J133" s="218" t="e">
        <f>IF(ISBLANK(#REF!),"",#REF!)</f>
        <v>#REF!</v>
      </c>
      <c r="K133" s="218" t="e">
        <f>IF(ISBLANK(#REF!),"",#REF!)</f>
        <v>#REF!</v>
      </c>
      <c r="L133" s="219" t="e">
        <f>IF(ISBLANK(#REF!),"",#REF!)</f>
        <v>#REF!</v>
      </c>
      <c r="M133" s="218" t="e">
        <f>IF(ISBLANK(#REF!),"",#REF!)</f>
        <v>#REF!</v>
      </c>
      <c r="N133" s="218" t="e">
        <f>IF(ISBLANK(#REF!),"",#REF!)</f>
        <v>#REF!</v>
      </c>
      <c r="O133" s="218" t="e">
        <f>IF(ISBLANK(#REF!),"",#REF!)</f>
        <v>#REF!</v>
      </c>
      <c r="P133" s="220">
        <v>11498.68</v>
      </c>
      <c r="Q133" s="220">
        <v>11498.68</v>
      </c>
      <c r="R133" s="220">
        <v>0</v>
      </c>
      <c r="S133" s="220">
        <v>0</v>
      </c>
      <c r="T133" s="220">
        <v>0</v>
      </c>
      <c r="U133" s="220">
        <v>0</v>
      </c>
      <c r="V133" s="220">
        <v>0</v>
      </c>
      <c r="W133" s="220">
        <v>0</v>
      </c>
      <c r="X133" s="220">
        <v>0</v>
      </c>
      <c r="Y133" s="220">
        <v>0</v>
      </c>
      <c r="Z133" s="220">
        <v>0</v>
      </c>
      <c r="AA133" s="220">
        <v>0</v>
      </c>
      <c r="AB133" s="220">
        <v>0</v>
      </c>
      <c r="AC133" s="220">
        <v>348.44484848484842</v>
      </c>
      <c r="AD133" s="196"/>
      <c r="AE133" s="222" t="e">
        <f t="shared" si="16"/>
        <v>#REF!</v>
      </c>
      <c r="AF133" s="222" t="e">
        <f>INDEX(#REF!,MATCH(Turtas!E133,#REF!,0))</f>
        <v>#REF!</v>
      </c>
      <c r="AG133" s="223" t="e">
        <f t="shared" si="17"/>
        <v>#REF!</v>
      </c>
      <c r="AH133" s="223" t="s">
        <v>680</v>
      </c>
      <c r="AI133" s="196"/>
      <c r="AJ133" s="224" t="e">
        <f>#REF!</f>
        <v>#REF!</v>
      </c>
      <c r="AK133" s="224">
        <f t="shared" si="18"/>
        <v>11498.68</v>
      </c>
      <c r="AL133" s="225" t="e">
        <f t="shared" si="19"/>
        <v>#REF!</v>
      </c>
      <c r="AM133" s="225"/>
      <c r="AN133" s="226"/>
      <c r="AO133" s="226"/>
      <c r="AP133" s="224" t="e">
        <f t="shared" si="20"/>
        <v>#REF!</v>
      </c>
      <c r="AQ133" s="224" t="e">
        <f t="shared" si="21"/>
        <v>#REF!</v>
      </c>
      <c r="AR133" s="224" t="e">
        <f t="shared" si="22"/>
        <v>#REF!</v>
      </c>
      <c r="AS133" s="224" t="e">
        <f t="shared" si="23"/>
        <v>#REF!</v>
      </c>
      <c r="AT133" s="224" t="b">
        <f t="shared" si="24"/>
        <v>0</v>
      </c>
      <c r="AU133" s="224" t="e">
        <f t="shared" si="25"/>
        <v>#REF!</v>
      </c>
      <c r="AV133" s="224" t="e">
        <f t="shared" si="26"/>
        <v>#REF!</v>
      </c>
      <c r="AX133" s="227" t="b">
        <v>0</v>
      </c>
    </row>
    <row r="134" spans="2:50" x14ac:dyDescent="0.2">
      <c r="B134" s="215">
        <v>124</v>
      </c>
      <c r="C134" s="216" t="e">
        <f>+#REF!</f>
        <v>#REF!</v>
      </c>
      <c r="D134" s="217" t="e">
        <f>+#REF!</f>
        <v>#REF!</v>
      </c>
      <c r="E134" s="217" t="e">
        <f>+#REF!</f>
        <v>#REF!</v>
      </c>
      <c r="F134" s="217">
        <v>708</v>
      </c>
      <c r="G134" s="217" t="s">
        <v>66</v>
      </c>
      <c r="H134" s="217" t="str">
        <f t="shared" si="15"/>
        <v>TS</v>
      </c>
      <c r="I134" s="218" t="e">
        <f>+#REF!</f>
        <v>#REF!</v>
      </c>
      <c r="J134" s="218" t="e">
        <f>IF(ISBLANK(#REF!),"",#REF!)</f>
        <v>#REF!</v>
      </c>
      <c r="K134" s="218" t="e">
        <f>IF(ISBLANK(#REF!),"",#REF!)</f>
        <v>#REF!</v>
      </c>
      <c r="L134" s="219" t="e">
        <f>IF(ISBLANK(#REF!),"",#REF!)</f>
        <v>#REF!</v>
      </c>
      <c r="M134" s="218" t="e">
        <f>IF(ISBLANK(#REF!),"",#REF!)</f>
        <v>#REF!</v>
      </c>
      <c r="N134" s="218" t="e">
        <f>IF(ISBLANK(#REF!),"",#REF!)</f>
        <v>#REF!</v>
      </c>
      <c r="O134" s="218" t="e">
        <f>IF(ISBLANK(#REF!),"",#REF!)</f>
        <v>#REF!</v>
      </c>
      <c r="P134" s="220">
        <v>7865.49</v>
      </c>
      <c r="Q134" s="220">
        <v>7865.49</v>
      </c>
      <c r="R134" s="220">
        <v>0</v>
      </c>
      <c r="S134" s="220">
        <v>0</v>
      </c>
      <c r="T134" s="220">
        <v>0</v>
      </c>
      <c r="U134" s="220">
        <v>0</v>
      </c>
      <c r="V134" s="220">
        <v>0</v>
      </c>
      <c r="W134" s="220">
        <v>0</v>
      </c>
      <c r="X134" s="220">
        <v>0</v>
      </c>
      <c r="Y134" s="220">
        <v>0</v>
      </c>
      <c r="Z134" s="220">
        <v>0</v>
      </c>
      <c r="AA134" s="220">
        <v>0</v>
      </c>
      <c r="AB134" s="220">
        <v>0</v>
      </c>
      <c r="AC134" s="220">
        <v>238.34818181818184</v>
      </c>
      <c r="AD134" s="196"/>
      <c r="AE134" s="222" t="e">
        <f t="shared" si="16"/>
        <v>#REF!</v>
      </c>
      <c r="AF134" s="222" t="e">
        <f>INDEX(#REF!,MATCH(Turtas!E134,#REF!,0))</f>
        <v>#REF!</v>
      </c>
      <c r="AG134" s="223" t="e">
        <f t="shared" si="17"/>
        <v>#REF!</v>
      </c>
      <c r="AH134" s="223" t="s">
        <v>680</v>
      </c>
      <c r="AI134" s="196"/>
      <c r="AJ134" s="224" t="e">
        <f>#REF!</f>
        <v>#REF!</v>
      </c>
      <c r="AK134" s="224">
        <f t="shared" si="18"/>
        <v>7865.49</v>
      </c>
      <c r="AL134" s="225" t="e">
        <f t="shared" si="19"/>
        <v>#REF!</v>
      </c>
      <c r="AM134" s="225"/>
      <c r="AN134" s="226"/>
      <c r="AO134" s="226"/>
      <c r="AP134" s="224" t="e">
        <f t="shared" si="20"/>
        <v>#REF!</v>
      </c>
      <c r="AQ134" s="224" t="e">
        <f t="shared" si="21"/>
        <v>#REF!</v>
      </c>
      <c r="AR134" s="224" t="e">
        <f t="shared" si="22"/>
        <v>#REF!</v>
      </c>
      <c r="AS134" s="224" t="e">
        <f t="shared" si="23"/>
        <v>#REF!</v>
      </c>
      <c r="AT134" s="224" t="b">
        <f t="shared" si="24"/>
        <v>0</v>
      </c>
      <c r="AU134" s="224" t="e">
        <f t="shared" si="25"/>
        <v>#REF!</v>
      </c>
      <c r="AV134" s="224" t="e">
        <f t="shared" si="26"/>
        <v>#REF!</v>
      </c>
      <c r="AX134" s="227" t="b">
        <v>0</v>
      </c>
    </row>
    <row r="135" spans="2:50" x14ac:dyDescent="0.2">
      <c r="B135" s="215">
        <v>125</v>
      </c>
      <c r="C135" s="216" t="e">
        <f>+#REF!</f>
        <v>#REF!</v>
      </c>
      <c r="D135" s="217" t="e">
        <f>+#REF!</f>
        <v>#REF!</v>
      </c>
      <c r="E135" s="217" t="e">
        <f>+#REF!</f>
        <v>#REF!</v>
      </c>
      <c r="F135" s="217">
        <v>708</v>
      </c>
      <c r="G135" s="217" t="s">
        <v>66</v>
      </c>
      <c r="H135" s="217" t="str">
        <f t="shared" si="15"/>
        <v>TS</v>
      </c>
      <c r="I135" s="218" t="e">
        <f>+#REF!</f>
        <v>#REF!</v>
      </c>
      <c r="J135" s="218" t="e">
        <f>IF(ISBLANK(#REF!),"",#REF!)</f>
        <v>#REF!</v>
      </c>
      <c r="K135" s="218" t="e">
        <f>IF(ISBLANK(#REF!),"",#REF!)</f>
        <v>#REF!</v>
      </c>
      <c r="L135" s="219" t="e">
        <f>IF(ISBLANK(#REF!),"",#REF!)</f>
        <v>#REF!</v>
      </c>
      <c r="M135" s="218" t="e">
        <f>IF(ISBLANK(#REF!),"",#REF!)</f>
        <v>#REF!</v>
      </c>
      <c r="N135" s="218" t="e">
        <f>IF(ISBLANK(#REF!),"",#REF!)</f>
        <v>#REF!</v>
      </c>
      <c r="O135" s="218" t="e">
        <f>IF(ISBLANK(#REF!),"",#REF!)</f>
        <v>#REF!</v>
      </c>
      <c r="P135" s="220">
        <v>65513.51</v>
      </c>
      <c r="Q135" s="220">
        <v>65513.51</v>
      </c>
      <c r="R135" s="220">
        <v>0</v>
      </c>
      <c r="S135" s="220">
        <v>0</v>
      </c>
      <c r="T135" s="220">
        <v>0</v>
      </c>
      <c r="U135" s="220">
        <v>0</v>
      </c>
      <c r="V135" s="220">
        <v>0</v>
      </c>
      <c r="W135" s="220">
        <v>0</v>
      </c>
      <c r="X135" s="220">
        <v>0</v>
      </c>
      <c r="Y135" s="220">
        <v>0</v>
      </c>
      <c r="Z135" s="220">
        <v>0</v>
      </c>
      <c r="AA135" s="220">
        <v>0</v>
      </c>
      <c r="AB135" s="220">
        <v>0</v>
      </c>
      <c r="AC135" s="220">
        <v>1985.2578787878788</v>
      </c>
      <c r="AD135" s="196"/>
      <c r="AE135" s="222" t="e">
        <f t="shared" si="16"/>
        <v>#REF!</v>
      </c>
      <c r="AF135" s="222" t="e">
        <f>INDEX(#REF!,MATCH(Turtas!E135,#REF!,0))</f>
        <v>#REF!</v>
      </c>
      <c r="AG135" s="223" t="e">
        <f t="shared" si="17"/>
        <v>#REF!</v>
      </c>
      <c r="AH135" s="223" t="s">
        <v>680</v>
      </c>
      <c r="AI135" s="196"/>
      <c r="AJ135" s="224" t="e">
        <f>#REF!</f>
        <v>#REF!</v>
      </c>
      <c r="AK135" s="224">
        <f t="shared" si="18"/>
        <v>65513.51</v>
      </c>
      <c r="AL135" s="225" t="e">
        <f t="shared" si="19"/>
        <v>#REF!</v>
      </c>
      <c r="AM135" s="225"/>
      <c r="AN135" s="226"/>
      <c r="AO135" s="226"/>
      <c r="AP135" s="224" t="e">
        <f t="shared" si="20"/>
        <v>#REF!</v>
      </c>
      <c r="AQ135" s="224" t="e">
        <f t="shared" si="21"/>
        <v>#REF!</v>
      </c>
      <c r="AR135" s="224" t="e">
        <f t="shared" si="22"/>
        <v>#REF!</v>
      </c>
      <c r="AS135" s="224" t="e">
        <f t="shared" si="23"/>
        <v>#REF!</v>
      </c>
      <c r="AT135" s="224" t="b">
        <f t="shared" si="24"/>
        <v>0</v>
      </c>
      <c r="AU135" s="224" t="e">
        <f t="shared" si="25"/>
        <v>#REF!</v>
      </c>
      <c r="AV135" s="224" t="e">
        <f t="shared" si="26"/>
        <v>#REF!</v>
      </c>
      <c r="AX135" s="227" t="b">
        <v>0</v>
      </c>
    </row>
    <row r="136" spans="2:50" x14ac:dyDescent="0.2">
      <c r="B136" s="215">
        <v>126</v>
      </c>
      <c r="C136" s="216" t="e">
        <f>+#REF!</f>
        <v>#REF!</v>
      </c>
      <c r="D136" s="217" t="e">
        <f>+#REF!</f>
        <v>#REF!</v>
      </c>
      <c r="E136" s="217" t="e">
        <f>+#REF!</f>
        <v>#REF!</v>
      </c>
      <c r="F136" s="217">
        <v>708</v>
      </c>
      <c r="G136" s="217" t="s">
        <v>66</v>
      </c>
      <c r="H136" s="217" t="str">
        <f t="shared" si="15"/>
        <v>TS</v>
      </c>
      <c r="I136" s="218" t="e">
        <f>+#REF!</f>
        <v>#REF!</v>
      </c>
      <c r="J136" s="218" t="e">
        <f>IF(ISBLANK(#REF!),"",#REF!)</f>
        <v>#REF!</v>
      </c>
      <c r="K136" s="218" t="e">
        <f>IF(ISBLANK(#REF!),"",#REF!)</f>
        <v>#REF!</v>
      </c>
      <c r="L136" s="219" t="e">
        <f>IF(ISBLANK(#REF!),"",#REF!)</f>
        <v>#REF!</v>
      </c>
      <c r="M136" s="218" t="e">
        <f>IF(ISBLANK(#REF!),"",#REF!)</f>
        <v>#REF!</v>
      </c>
      <c r="N136" s="218" t="e">
        <f>IF(ISBLANK(#REF!),"",#REF!)</f>
        <v>#REF!</v>
      </c>
      <c r="O136" s="218" t="e">
        <f>IF(ISBLANK(#REF!),"",#REF!)</f>
        <v>#REF!</v>
      </c>
      <c r="P136" s="220">
        <v>20291.8</v>
      </c>
      <c r="Q136" s="220">
        <v>20291.8</v>
      </c>
      <c r="R136" s="220">
        <v>0</v>
      </c>
      <c r="S136" s="220">
        <v>0</v>
      </c>
      <c r="T136" s="220">
        <v>0</v>
      </c>
      <c r="U136" s="220">
        <v>0</v>
      </c>
      <c r="V136" s="220">
        <v>0</v>
      </c>
      <c r="W136" s="220">
        <v>0</v>
      </c>
      <c r="X136" s="220">
        <v>0</v>
      </c>
      <c r="Y136" s="220">
        <v>0</v>
      </c>
      <c r="Z136" s="220">
        <v>0</v>
      </c>
      <c r="AA136" s="220">
        <v>0</v>
      </c>
      <c r="AB136" s="220">
        <v>0</v>
      </c>
      <c r="AC136" s="220">
        <v>368.94181818181812</v>
      </c>
      <c r="AD136" s="196"/>
      <c r="AE136" s="222" t="e">
        <f t="shared" si="16"/>
        <v>#REF!</v>
      </c>
      <c r="AF136" s="222" t="e">
        <f>INDEX(#REF!,MATCH(Turtas!E136,#REF!,0))</f>
        <v>#REF!</v>
      </c>
      <c r="AG136" s="223" t="e">
        <f t="shared" si="17"/>
        <v>#REF!</v>
      </c>
      <c r="AH136" s="223" t="s">
        <v>680</v>
      </c>
      <c r="AI136" s="196"/>
      <c r="AJ136" s="224" t="e">
        <f>#REF!</f>
        <v>#REF!</v>
      </c>
      <c r="AK136" s="224">
        <f t="shared" si="18"/>
        <v>20291.8</v>
      </c>
      <c r="AL136" s="225" t="e">
        <f t="shared" si="19"/>
        <v>#REF!</v>
      </c>
      <c r="AM136" s="225"/>
      <c r="AN136" s="226"/>
      <c r="AO136" s="226"/>
      <c r="AP136" s="224" t="e">
        <f t="shared" si="20"/>
        <v>#REF!</v>
      </c>
      <c r="AQ136" s="224" t="e">
        <f t="shared" si="21"/>
        <v>#REF!</v>
      </c>
      <c r="AR136" s="224" t="e">
        <f t="shared" si="22"/>
        <v>#REF!</v>
      </c>
      <c r="AS136" s="224" t="e">
        <f t="shared" si="23"/>
        <v>#REF!</v>
      </c>
      <c r="AT136" s="224" t="b">
        <f t="shared" si="24"/>
        <v>0</v>
      </c>
      <c r="AU136" s="224" t="e">
        <f t="shared" si="25"/>
        <v>#REF!</v>
      </c>
      <c r="AV136" s="224" t="e">
        <f t="shared" si="26"/>
        <v>#REF!</v>
      </c>
      <c r="AX136" s="227" t="b">
        <v>0</v>
      </c>
    </row>
    <row r="137" spans="2:50" x14ac:dyDescent="0.2">
      <c r="B137" s="215">
        <v>127</v>
      </c>
      <c r="C137" s="216" t="e">
        <f>+#REF!</f>
        <v>#REF!</v>
      </c>
      <c r="D137" s="217" t="e">
        <f>+#REF!</f>
        <v>#REF!</v>
      </c>
      <c r="E137" s="217" t="e">
        <f>+#REF!</f>
        <v>#REF!</v>
      </c>
      <c r="F137" s="217">
        <v>708</v>
      </c>
      <c r="G137" s="217" t="s">
        <v>66</v>
      </c>
      <c r="H137" s="217" t="str">
        <f t="shared" si="15"/>
        <v>TS</v>
      </c>
      <c r="I137" s="218" t="e">
        <f>+#REF!</f>
        <v>#REF!</v>
      </c>
      <c r="J137" s="218" t="e">
        <f>IF(ISBLANK(#REF!),"",#REF!)</f>
        <v>#REF!</v>
      </c>
      <c r="K137" s="218" t="e">
        <f>IF(ISBLANK(#REF!),"",#REF!)</f>
        <v>#REF!</v>
      </c>
      <c r="L137" s="219" t="e">
        <f>IF(ISBLANK(#REF!),"",#REF!)</f>
        <v>#REF!</v>
      </c>
      <c r="M137" s="218" t="e">
        <f>IF(ISBLANK(#REF!),"",#REF!)</f>
        <v>#REF!</v>
      </c>
      <c r="N137" s="218" t="e">
        <f>IF(ISBLANK(#REF!),"",#REF!)</f>
        <v>#REF!</v>
      </c>
      <c r="O137" s="218" t="e">
        <f>IF(ISBLANK(#REF!),"",#REF!)</f>
        <v>#REF!</v>
      </c>
      <c r="P137" s="220">
        <v>21934.46</v>
      </c>
      <c r="Q137" s="220">
        <v>21934.46</v>
      </c>
      <c r="R137" s="220">
        <v>0</v>
      </c>
      <c r="S137" s="220">
        <v>0</v>
      </c>
      <c r="T137" s="220">
        <v>0</v>
      </c>
      <c r="U137" s="220">
        <v>0</v>
      </c>
      <c r="V137" s="220">
        <v>0</v>
      </c>
      <c r="W137" s="220">
        <v>0</v>
      </c>
      <c r="X137" s="220">
        <v>0</v>
      </c>
      <c r="Y137" s="220">
        <v>0</v>
      </c>
      <c r="Z137" s="220">
        <v>0</v>
      </c>
      <c r="AA137" s="220">
        <v>0</v>
      </c>
      <c r="AB137" s="220">
        <v>0</v>
      </c>
      <c r="AC137" s="220">
        <v>398.80836363636365</v>
      </c>
      <c r="AD137" s="196"/>
      <c r="AE137" s="222" t="e">
        <f t="shared" si="16"/>
        <v>#REF!</v>
      </c>
      <c r="AF137" s="222" t="e">
        <f>INDEX(#REF!,MATCH(Turtas!E137,#REF!,0))</f>
        <v>#REF!</v>
      </c>
      <c r="AG137" s="223" t="e">
        <f t="shared" si="17"/>
        <v>#REF!</v>
      </c>
      <c r="AH137" s="223" t="s">
        <v>680</v>
      </c>
      <c r="AI137" s="196"/>
      <c r="AJ137" s="224" t="e">
        <f>#REF!</f>
        <v>#REF!</v>
      </c>
      <c r="AK137" s="224">
        <f t="shared" si="18"/>
        <v>21934.46</v>
      </c>
      <c r="AL137" s="225" t="e">
        <f t="shared" si="19"/>
        <v>#REF!</v>
      </c>
      <c r="AM137" s="225"/>
      <c r="AN137" s="226"/>
      <c r="AO137" s="226"/>
      <c r="AP137" s="224" t="e">
        <f t="shared" si="20"/>
        <v>#REF!</v>
      </c>
      <c r="AQ137" s="224" t="e">
        <f t="shared" si="21"/>
        <v>#REF!</v>
      </c>
      <c r="AR137" s="224" t="e">
        <f t="shared" si="22"/>
        <v>#REF!</v>
      </c>
      <c r="AS137" s="224" t="e">
        <f t="shared" si="23"/>
        <v>#REF!</v>
      </c>
      <c r="AT137" s="224" t="b">
        <f t="shared" si="24"/>
        <v>0</v>
      </c>
      <c r="AU137" s="224" t="e">
        <f t="shared" si="25"/>
        <v>#REF!</v>
      </c>
      <c r="AV137" s="224" t="e">
        <f t="shared" si="26"/>
        <v>#REF!</v>
      </c>
      <c r="AX137" s="227" t="b">
        <v>0</v>
      </c>
    </row>
    <row r="138" spans="2:50" x14ac:dyDescent="0.2">
      <c r="B138" s="215">
        <v>128</v>
      </c>
      <c r="C138" s="216" t="e">
        <f>+#REF!</f>
        <v>#REF!</v>
      </c>
      <c r="D138" s="217" t="e">
        <f>+#REF!</f>
        <v>#REF!</v>
      </c>
      <c r="E138" s="217" t="e">
        <f>+#REF!</f>
        <v>#REF!</v>
      </c>
      <c r="F138" s="217">
        <v>708</v>
      </c>
      <c r="G138" s="217" t="s">
        <v>66</v>
      </c>
      <c r="H138" s="217" t="str">
        <f t="shared" si="15"/>
        <v>TS</v>
      </c>
      <c r="I138" s="218" t="e">
        <f>+#REF!</f>
        <v>#REF!</v>
      </c>
      <c r="J138" s="218" t="e">
        <f>IF(ISBLANK(#REF!),"",#REF!)</f>
        <v>#REF!</v>
      </c>
      <c r="K138" s="218" t="e">
        <f>IF(ISBLANK(#REF!),"",#REF!)</f>
        <v>#REF!</v>
      </c>
      <c r="L138" s="219" t="e">
        <f>IF(ISBLANK(#REF!),"",#REF!)</f>
        <v>#REF!</v>
      </c>
      <c r="M138" s="218" t="e">
        <f>IF(ISBLANK(#REF!),"",#REF!)</f>
        <v>#REF!</v>
      </c>
      <c r="N138" s="218" t="e">
        <f>IF(ISBLANK(#REF!),"",#REF!)</f>
        <v>#REF!</v>
      </c>
      <c r="O138" s="218" t="e">
        <f>IF(ISBLANK(#REF!),"",#REF!)</f>
        <v>#REF!</v>
      </c>
      <c r="P138" s="220">
        <v>9198.9500000000007</v>
      </c>
      <c r="Q138" s="220">
        <v>9198.9500000000007</v>
      </c>
      <c r="R138" s="220">
        <v>0</v>
      </c>
      <c r="S138" s="220">
        <v>0</v>
      </c>
      <c r="T138" s="220">
        <v>0</v>
      </c>
      <c r="U138" s="220">
        <v>0</v>
      </c>
      <c r="V138" s="220">
        <v>0</v>
      </c>
      <c r="W138" s="220">
        <v>0</v>
      </c>
      <c r="X138" s="220">
        <v>0</v>
      </c>
      <c r="Y138" s="220">
        <v>0</v>
      </c>
      <c r="Z138" s="220">
        <v>0</v>
      </c>
      <c r="AA138" s="220">
        <v>0</v>
      </c>
      <c r="AB138" s="220">
        <v>0</v>
      </c>
      <c r="AC138" s="220">
        <v>167.25363636363636</v>
      </c>
      <c r="AD138" s="196"/>
      <c r="AE138" s="222" t="e">
        <f t="shared" si="16"/>
        <v>#REF!</v>
      </c>
      <c r="AF138" s="222" t="e">
        <f>INDEX(#REF!,MATCH(Turtas!E138,#REF!,0))</f>
        <v>#REF!</v>
      </c>
      <c r="AG138" s="223" t="e">
        <f t="shared" si="17"/>
        <v>#REF!</v>
      </c>
      <c r="AH138" s="223" t="s">
        <v>680</v>
      </c>
      <c r="AI138" s="196"/>
      <c r="AJ138" s="224" t="e">
        <f>#REF!</f>
        <v>#REF!</v>
      </c>
      <c r="AK138" s="224">
        <f t="shared" si="18"/>
        <v>9198.9500000000007</v>
      </c>
      <c r="AL138" s="225" t="e">
        <f t="shared" si="19"/>
        <v>#REF!</v>
      </c>
      <c r="AM138" s="225"/>
      <c r="AN138" s="226"/>
      <c r="AO138" s="226"/>
      <c r="AP138" s="224" t="e">
        <f t="shared" si="20"/>
        <v>#REF!</v>
      </c>
      <c r="AQ138" s="224" t="e">
        <f t="shared" si="21"/>
        <v>#REF!</v>
      </c>
      <c r="AR138" s="224" t="e">
        <f t="shared" si="22"/>
        <v>#REF!</v>
      </c>
      <c r="AS138" s="224" t="e">
        <f t="shared" si="23"/>
        <v>#REF!</v>
      </c>
      <c r="AT138" s="224" t="b">
        <f t="shared" si="24"/>
        <v>0</v>
      </c>
      <c r="AU138" s="224" t="e">
        <f t="shared" si="25"/>
        <v>#REF!</v>
      </c>
      <c r="AV138" s="224" t="e">
        <f t="shared" si="26"/>
        <v>#REF!</v>
      </c>
      <c r="AX138" s="227" t="b">
        <v>0</v>
      </c>
    </row>
    <row r="139" spans="2:50" x14ac:dyDescent="0.2">
      <c r="B139" s="215">
        <v>129</v>
      </c>
      <c r="C139" s="216" t="e">
        <f>+#REF!</f>
        <v>#REF!</v>
      </c>
      <c r="D139" s="217" t="e">
        <f>+#REF!</f>
        <v>#REF!</v>
      </c>
      <c r="E139" s="217" t="e">
        <f>+#REF!</f>
        <v>#REF!</v>
      </c>
      <c r="F139" s="217">
        <v>708</v>
      </c>
      <c r="G139" s="217" t="s">
        <v>66</v>
      </c>
      <c r="H139" s="217" t="str">
        <f t="shared" si="15"/>
        <v>TS</v>
      </c>
      <c r="I139" s="218" t="e">
        <f>+#REF!</f>
        <v>#REF!</v>
      </c>
      <c r="J139" s="218" t="e">
        <f>IF(ISBLANK(#REF!),"",#REF!)</f>
        <v>#REF!</v>
      </c>
      <c r="K139" s="218" t="e">
        <f>IF(ISBLANK(#REF!),"",#REF!)</f>
        <v>#REF!</v>
      </c>
      <c r="L139" s="219" t="e">
        <f>IF(ISBLANK(#REF!),"",#REF!)</f>
        <v>#REF!</v>
      </c>
      <c r="M139" s="218" t="e">
        <f>IF(ISBLANK(#REF!),"",#REF!)</f>
        <v>#REF!</v>
      </c>
      <c r="N139" s="218" t="e">
        <f>IF(ISBLANK(#REF!),"",#REF!)</f>
        <v>#REF!</v>
      </c>
      <c r="O139" s="218" t="e">
        <f>IF(ISBLANK(#REF!),"",#REF!)</f>
        <v>#REF!</v>
      </c>
      <c r="P139" s="220">
        <v>20485.05</v>
      </c>
      <c r="Q139" s="220">
        <v>20485.05</v>
      </c>
      <c r="R139" s="220">
        <v>0</v>
      </c>
      <c r="S139" s="220">
        <v>0</v>
      </c>
      <c r="T139" s="220">
        <v>0</v>
      </c>
      <c r="U139" s="220">
        <v>0</v>
      </c>
      <c r="V139" s="220">
        <v>0</v>
      </c>
      <c r="W139" s="220">
        <v>0</v>
      </c>
      <c r="X139" s="220">
        <v>0</v>
      </c>
      <c r="Y139" s="220">
        <v>0</v>
      </c>
      <c r="Z139" s="220">
        <v>0</v>
      </c>
      <c r="AA139" s="220">
        <v>0</v>
      </c>
      <c r="AB139" s="220">
        <v>0</v>
      </c>
      <c r="AC139" s="220">
        <v>372.45545454545447</v>
      </c>
      <c r="AD139" s="196"/>
      <c r="AE139" s="222" t="e">
        <f t="shared" si="16"/>
        <v>#REF!</v>
      </c>
      <c r="AF139" s="222" t="e">
        <f>INDEX(#REF!,MATCH(Turtas!E139,#REF!,0))</f>
        <v>#REF!</v>
      </c>
      <c r="AG139" s="223" t="e">
        <f t="shared" si="17"/>
        <v>#REF!</v>
      </c>
      <c r="AH139" s="223" t="s">
        <v>680</v>
      </c>
      <c r="AI139" s="196"/>
      <c r="AJ139" s="224" t="e">
        <f>#REF!</f>
        <v>#REF!</v>
      </c>
      <c r="AK139" s="224">
        <f t="shared" si="18"/>
        <v>20485.05</v>
      </c>
      <c r="AL139" s="225" t="e">
        <f t="shared" si="19"/>
        <v>#REF!</v>
      </c>
      <c r="AM139" s="225"/>
      <c r="AN139" s="226"/>
      <c r="AO139" s="226"/>
      <c r="AP139" s="224" t="e">
        <f t="shared" si="20"/>
        <v>#REF!</v>
      </c>
      <c r="AQ139" s="224" t="e">
        <f t="shared" si="21"/>
        <v>#REF!</v>
      </c>
      <c r="AR139" s="224" t="e">
        <f t="shared" si="22"/>
        <v>#REF!</v>
      </c>
      <c r="AS139" s="224" t="e">
        <f t="shared" si="23"/>
        <v>#REF!</v>
      </c>
      <c r="AT139" s="224" t="b">
        <f t="shared" si="24"/>
        <v>0</v>
      </c>
      <c r="AU139" s="224" t="e">
        <f t="shared" si="25"/>
        <v>#REF!</v>
      </c>
      <c r="AV139" s="224" t="e">
        <f t="shared" si="26"/>
        <v>#REF!</v>
      </c>
      <c r="AX139" s="227" t="b">
        <v>0</v>
      </c>
    </row>
    <row r="140" spans="2:50" x14ac:dyDescent="0.2">
      <c r="B140" s="215">
        <v>130</v>
      </c>
      <c r="C140" s="216" t="e">
        <f>+#REF!</f>
        <v>#REF!</v>
      </c>
      <c r="D140" s="217" t="e">
        <f>+#REF!</f>
        <v>#REF!</v>
      </c>
      <c r="E140" s="217" t="e">
        <f>+#REF!</f>
        <v>#REF!</v>
      </c>
      <c r="F140" s="217">
        <v>708</v>
      </c>
      <c r="G140" s="217" t="s">
        <v>66</v>
      </c>
      <c r="H140" s="217" t="str">
        <f t="shared" ref="H140:H203" si="27">+LEFT(G140,2)</f>
        <v>TS</v>
      </c>
      <c r="I140" s="218" t="e">
        <f>+#REF!</f>
        <v>#REF!</v>
      </c>
      <c r="J140" s="218" t="e">
        <f>IF(ISBLANK(#REF!),"",#REF!)</f>
        <v>#REF!</v>
      </c>
      <c r="K140" s="218" t="e">
        <f>IF(ISBLANK(#REF!),"",#REF!)</f>
        <v>#REF!</v>
      </c>
      <c r="L140" s="219" t="e">
        <f>IF(ISBLANK(#REF!),"",#REF!)</f>
        <v>#REF!</v>
      </c>
      <c r="M140" s="218" t="e">
        <f>IF(ISBLANK(#REF!),"",#REF!)</f>
        <v>#REF!</v>
      </c>
      <c r="N140" s="218" t="e">
        <f>IF(ISBLANK(#REF!),"",#REF!)</f>
        <v>#REF!</v>
      </c>
      <c r="O140" s="218" t="e">
        <f>IF(ISBLANK(#REF!),"",#REF!)</f>
        <v>#REF!</v>
      </c>
      <c r="P140" s="220">
        <v>28795.02</v>
      </c>
      <c r="Q140" s="220">
        <v>28795.02</v>
      </c>
      <c r="R140" s="220">
        <v>0</v>
      </c>
      <c r="S140" s="220">
        <v>0</v>
      </c>
      <c r="T140" s="220">
        <v>0</v>
      </c>
      <c r="U140" s="220">
        <v>0</v>
      </c>
      <c r="V140" s="220">
        <v>0</v>
      </c>
      <c r="W140" s="220">
        <v>0</v>
      </c>
      <c r="X140" s="220">
        <v>0</v>
      </c>
      <c r="Y140" s="220">
        <v>0</v>
      </c>
      <c r="Z140" s="220">
        <v>0</v>
      </c>
      <c r="AA140" s="220">
        <v>0</v>
      </c>
      <c r="AB140" s="220">
        <v>0</v>
      </c>
      <c r="AC140" s="220">
        <v>523.54581818181816</v>
      </c>
      <c r="AD140" s="196"/>
      <c r="AE140" s="222" t="e">
        <f t="shared" ref="AE140:AE203" si="28">L140</f>
        <v>#REF!</v>
      </c>
      <c r="AF140" s="222" t="e">
        <f>INDEX(#REF!,MATCH(Turtas!E140,#REF!,0))</f>
        <v>#REF!</v>
      </c>
      <c r="AG140" s="223" t="e">
        <f t="shared" ref="AG140:AG203" si="29">+AE140=AF140</f>
        <v>#REF!</v>
      </c>
      <c r="AH140" s="223" t="s">
        <v>680</v>
      </c>
      <c r="AI140" s="196"/>
      <c r="AJ140" s="224" t="e">
        <f>#REF!</f>
        <v>#REF!</v>
      </c>
      <c r="AK140" s="224">
        <f t="shared" ref="AK140:AK203" si="30">+P140</f>
        <v>28795.02</v>
      </c>
      <c r="AL140" s="225" t="e">
        <f t="shared" ref="AL140:AL203" si="31">+DATE(YEAR(I140),MONTH(I140)+IF(DAY(I140)=1,0,1),1)</f>
        <v>#REF!</v>
      </c>
      <c r="AM140" s="225"/>
      <c r="AN140" s="226"/>
      <c r="AO140" s="226"/>
      <c r="AP140" s="224" t="e">
        <f t="shared" ref="AP140:AP203" si="32">+L140*12</f>
        <v>#REF!</v>
      </c>
      <c r="AQ140" s="224" t="e">
        <f t="shared" ref="AQ140:AQ203" si="33">MIN(IFERROR(DATEDIF($AL140,AQ$9,"m"),FALSE),AP140)</f>
        <v>#REF!</v>
      </c>
      <c r="AR140" s="224" t="e">
        <f t="shared" ref="AR140:AR203" si="34">+AS140-AQ140</f>
        <v>#REF!</v>
      </c>
      <c r="AS140" s="224" t="e">
        <f t="shared" ref="AS140:AS203" si="35">MIN(IF($AO140,DATEDIF($AL140,$AM140,"m"),DATEDIF($AL140,AS$9,"m")),AP140)</f>
        <v>#REF!</v>
      </c>
      <c r="AT140" s="224" t="b">
        <f t="shared" ref="AT140:AT203" si="36">IFERROR(MAX(AJ140:AK140)/L140/12,FALSE)</f>
        <v>0</v>
      </c>
      <c r="AU140" s="224" t="e">
        <f t="shared" ref="AU140:AU203" si="37">+AT140*AR140</f>
        <v>#REF!</v>
      </c>
      <c r="AV140" s="224" t="e">
        <f t="shared" ref="AV140:AV203" si="38">+AU140-AC140-AB140</f>
        <v>#REF!</v>
      </c>
      <c r="AX140" s="227" t="b">
        <v>0</v>
      </c>
    </row>
    <row r="141" spans="2:50" x14ac:dyDescent="0.2">
      <c r="B141" s="215">
        <v>131</v>
      </c>
      <c r="C141" s="216" t="e">
        <f>+#REF!</f>
        <v>#REF!</v>
      </c>
      <c r="D141" s="217" t="e">
        <f>+#REF!</f>
        <v>#REF!</v>
      </c>
      <c r="E141" s="217" t="e">
        <f>+#REF!</f>
        <v>#REF!</v>
      </c>
      <c r="F141" s="217">
        <v>708</v>
      </c>
      <c r="G141" s="217" t="s">
        <v>66</v>
      </c>
      <c r="H141" s="217" t="str">
        <f t="shared" si="27"/>
        <v>TS</v>
      </c>
      <c r="I141" s="218" t="e">
        <f>+#REF!</f>
        <v>#REF!</v>
      </c>
      <c r="J141" s="218" t="e">
        <f>IF(ISBLANK(#REF!),"",#REF!)</f>
        <v>#REF!</v>
      </c>
      <c r="K141" s="218" t="e">
        <f>IF(ISBLANK(#REF!),"",#REF!)</f>
        <v>#REF!</v>
      </c>
      <c r="L141" s="219" t="e">
        <f>IF(ISBLANK(#REF!),"",#REF!)</f>
        <v>#REF!</v>
      </c>
      <c r="M141" s="218" t="e">
        <f>IF(ISBLANK(#REF!),"",#REF!)</f>
        <v>#REF!</v>
      </c>
      <c r="N141" s="218" t="e">
        <f>IF(ISBLANK(#REF!),"",#REF!)</f>
        <v>#REF!</v>
      </c>
      <c r="O141" s="218" t="e">
        <f>IF(ISBLANK(#REF!),"",#REF!)</f>
        <v>#REF!</v>
      </c>
      <c r="P141" s="220">
        <v>99526.43</v>
      </c>
      <c r="Q141" s="220">
        <v>99526.43</v>
      </c>
      <c r="R141" s="220">
        <v>0</v>
      </c>
      <c r="S141" s="220">
        <v>0</v>
      </c>
      <c r="T141" s="220">
        <v>0</v>
      </c>
      <c r="U141" s="220">
        <v>0</v>
      </c>
      <c r="V141" s="220">
        <v>0</v>
      </c>
      <c r="W141" s="220">
        <v>0</v>
      </c>
      <c r="X141" s="220">
        <v>0</v>
      </c>
      <c r="Y141" s="220">
        <v>0</v>
      </c>
      <c r="Z141" s="220">
        <v>0</v>
      </c>
      <c r="AA141" s="220">
        <v>0</v>
      </c>
      <c r="AB141" s="220">
        <v>0</v>
      </c>
      <c r="AC141" s="220">
        <v>1809.5714545454546</v>
      </c>
      <c r="AD141" s="196"/>
      <c r="AE141" s="222" t="e">
        <f t="shared" si="28"/>
        <v>#REF!</v>
      </c>
      <c r="AF141" s="222" t="e">
        <f>INDEX(#REF!,MATCH(Turtas!E141,#REF!,0))</f>
        <v>#REF!</v>
      </c>
      <c r="AG141" s="223" t="e">
        <f t="shared" si="29"/>
        <v>#REF!</v>
      </c>
      <c r="AH141" s="223" t="s">
        <v>680</v>
      </c>
      <c r="AI141" s="196"/>
      <c r="AJ141" s="224" t="e">
        <f>#REF!</f>
        <v>#REF!</v>
      </c>
      <c r="AK141" s="224">
        <f t="shared" si="30"/>
        <v>99526.43</v>
      </c>
      <c r="AL141" s="225" t="e">
        <f t="shared" si="31"/>
        <v>#REF!</v>
      </c>
      <c r="AM141" s="225"/>
      <c r="AN141" s="226"/>
      <c r="AO141" s="226"/>
      <c r="AP141" s="224" t="e">
        <f t="shared" si="32"/>
        <v>#REF!</v>
      </c>
      <c r="AQ141" s="224" t="e">
        <f t="shared" si="33"/>
        <v>#REF!</v>
      </c>
      <c r="AR141" s="224" t="e">
        <f t="shared" si="34"/>
        <v>#REF!</v>
      </c>
      <c r="AS141" s="224" t="e">
        <f t="shared" si="35"/>
        <v>#REF!</v>
      </c>
      <c r="AT141" s="224" t="b">
        <f t="shared" si="36"/>
        <v>0</v>
      </c>
      <c r="AU141" s="224" t="e">
        <f t="shared" si="37"/>
        <v>#REF!</v>
      </c>
      <c r="AV141" s="224" t="e">
        <f t="shared" si="38"/>
        <v>#REF!</v>
      </c>
      <c r="AX141" s="227" t="b">
        <v>0</v>
      </c>
    </row>
    <row r="142" spans="2:50" x14ac:dyDescent="0.2">
      <c r="B142" s="215">
        <v>132</v>
      </c>
      <c r="C142" s="216" t="e">
        <f>+#REF!</f>
        <v>#REF!</v>
      </c>
      <c r="D142" s="217" t="e">
        <f>+#REF!</f>
        <v>#REF!</v>
      </c>
      <c r="E142" s="217" t="e">
        <f>+#REF!</f>
        <v>#REF!</v>
      </c>
      <c r="F142" s="217">
        <v>720</v>
      </c>
      <c r="G142" s="217" t="s">
        <v>66</v>
      </c>
      <c r="H142" s="217" t="str">
        <f t="shared" si="27"/>
        <v>TS</v>
      </c>
      <c r="I142" s="218" t="e">
        <f>+#REF!</f>
        <v>#REF!</v>
      </c>
      <c r="J142" s="218" t="e">
        <f>IF(ISBLANK(#REF!),"",#REF!)</f>
        <v>#REF!</v>
      </c>
      <c r="K142" s="218" t="e">
        <f>IF(ISBLANK(#REF!),"",#REF!)</f>
        <v>#REF!</v>
      </c>
      <c r="L142" s="219" t="e">
        <f>IF(ISBLANK(#REF!),"",#REF!)</f>
        <v>#REF!</v>
      </c>
      <c r="M142" s="218" t="e">
        <f>IF(ISBLANK(#REF!),"",#REF!)</f>
        <v>#REF!</v>
      </c>
      <c r="N142" s="218" t="e">
        <f>IF(ISBLANK(#REF!),"",#REF!)</f>
        <v>#REF!</v>
      </c>
      <c r="O142" s="218" t="e">
        <f>IF(ISBLANK(#REF!),"",#REF!)</f>
        <v>#REF!</v>
      </c>
      <c r="P142" s="220">
        <v>0</v>
      </c>
      <c r="Q142" s="220">
        <v>0</v>
      </c>
      <c r="R142" s="220">
        <v>0</v>
      </c>
      <c r="S142" s="220">
        <v>0</v>
      </c>
      <c r="T142" s="220">
        <v>0</v>
      </c>
      <c r="U142" s="220">
        <v>0</v>
      </c>
      <c r="V142" s="220">
        <v>0</v>
      </c>
      <c r="W142" s="220">
        <v>0</v>
      </c>
      <c r="X142" s="220">
        <v>0</v>
      </c>
      <c r="Y142" s="220">
        <v>0</v>
      </c>
      <c r="Z142" s="220">
        <v>0</v>
      </c>
      <c r="AA142" s="220">
        <v>0</v>
      </c>
      <c r="AB142" s="220">
        <v>0</v>
      </c>
      <c r="AC142" s="220">
        <v>0</v>
      </c>
      <c r="AD142" s="196"/>
      <c r="AE142" s="222" t="e">
        <f t="shared" si="28"/>
        <v>#REF!</v>
      </c>
      <c r="AF142" s="222" t="e">
        <f>INDEX(#REF!,MATCH(Turtas!E142,#REF!,0))</f>
        <v>#REF!</v>
      </c>
      <c r="AG142" s="223" t="e">
        <f t="shared" si="29"/>
        <v>#REF!</v>
      </c>
      <c r="AH142" s="223" t="s">
        <v>680</v>
      </c>
      <c r="AI142" s="196"/>
      <c r="AJ142" s="224" t="e">
        <f>#REF!</f>
        <v>#REF!</v>
      </c>
      <c r="AK142" s="224">
        <f t="shared" si="30"/>
        <v>0</v>
      </c>
      <c r="AL142" s="225" t="e">
        <f t="shared" si="31"/>
        <v>#REF!</v>
      </c>
      <c r="AM142" s="225">
        <v>44586</v>
      </c>
      <c r="AN142" s="226"/>
      <c r="AO142" s="226" t="b">
        <v>1</v>
      </c>
      <c r="AP142" s="224" t="e">
        <f t="shared" si="32"/>
        <v>#REF!</v>
      </c>
      <c r="AQ142" s="224" t="e">
        <f t="shared" si="33"/>
        <v>#REF!</v>
      </c>
      <c r="AR142" s="224" t="e">
        <f t="shared" si="34"/>
        <v>#REF!</v>
      </c>
      <c r="AS142" s="224" t="e">
        <f t="shared" si="35"/>
        <v>#REF!</v>
      </c>
      <c r="AT142" s="224" t="b">
        <f t="shared" si="36"/>
        <v>0</v>
      </c>
      <c r="AU142" s="224" t="e">
        <f t="shared" si="37"/>
        <v>#REF!</v>
      </c>
      <c r="AV142" s="224" t="e">
        <f t="shared" si="38"/>
        <v>#REF!</v>
      </c>
      <c r="AX142" s="227" t="b">
        <v>0</v>
      </c>
    </row>
    <row r="143" spans="2:50" x14ac:dyDescent="0.2">
      <c r="B143" s="215">
        <v>133</v>
      </c>
      <c r="C143" s="216" t="e">
        <f>+#REF!</f>
        <v>#REF!</v>
      </c>
      <c r="D143" s="217" t="e">
        <f>+#REF!</f>
        <v>#REF!</v>
      </c>
      <c r="E143" s="217" t="e">
        <f>+#REF!</f>
        <v>#REF!</v>
      </c>
      <c r="F143" s="217">
        <v>720</v>
      </c>
      <c r="G143" s="217" t="s">
        <v>85</v>
      </c>
      <c r="H143" s="217" t="str">
        <f t="shared" si="27"/>
        <v>BS</v>
      </c>
      <c r="I143" s="218" t="e">
        <f>+#REF!</f>
        <v>#REF!</v>
      </c>
      <c r="J143" s="218" t="e">
        <f>IF(ISBLANK(#REF!),"",#REF!)</f>
        <v>#REF!</v>
      </c>
      <c r="K143" s="218" t="e">
        <f>IF(ISBLANK(#REF!),"",#REF!)</f>
        <v>#REF!</v>
      </c>
      <c r="L143" s="219" t="e">
        <f>IF(ISBLANK(#REF!),"",#REF!)</f>
        <v>#REF!</v>
      </c>
      <c r="M143" s="218" t="e">
        <f>IF(ISBLANK(#REF!),"",#REF!)</f>
        <v>#REF!</v>
      </c>
      <c r="N143" s="218" t="e">
        <f>IF(ISBLANK(#REF!),"",#REF!)</f>
        <v>#REF!</v>
      </c>
      <c r="O143" s="218" t="e">
        <f>IF(ISBLANK(#REF!),"",#REF!)</f>
        <v>#REF!</v>
      </c>
      <c r="P143" s="220">
        <v>150.79</v>
      </c>
      <c r="Q143" s="220">
        <v>0</v>
      </c>
      <c r="R143" s="220">
        <v>0</v>
      </c>
      <c r="S143" s="220">
        <v>0</v>
      </c>
      <c r="T143" s="220">
        <v>0</v>
      </c>
      <c r="U143" s="220">
        <v>0</v>
      </c>
      <c r="V143" s="220">
        <v>150.79</v>
      </c>
      <c r="W143" s="220">
        <v>0</v>
      </c>
      <c r="X143" s="220">
        <v>0</v>
      </c>
      <c r="Y143" s="220">
        <v>150.79</v>
      </c>
      <c r="Z143" s="220">
        <v>150.79</v>
      </c>
      <c r="AA143" s="220">
        <v>0</v>
      </c>
      <c r="AB143" s="220">
        <v>0</v>
      </c>
      <c r="AC143" s="220">
        <v>0</v>
      </c>
      <c r="AD143" s="196"/>
      <c r="AE143" s="222" t="e">
        <f t="shared" si="28"/>
        <v>#REF!</v>
      </c>
      <c r="AF143" s="222" t="e">
        <f>INDEX(#REF!,MATCH(Turtas!E143,#REF!,0))</f>
        <v>#REF!</v>
      </c>
      <c r="AG143" s="223" t="e">
        <f t="shared" si="29"/>
        <v>#REF!</v>
      </c>
      <c r="AH143" s="223" t="s">
        <v>680</v>
      </c>
      <c r="AI143" s="196"/>
      <c r="AJ143" s="224" t="e">
        <f>#REF!</f>
        <v>#REF!</v>
      </c>
      <c r="AK143" s="224">
        <f t="shared" si="30"/>
        <v>150.79</v>
      </c>
      <c r="AL143" s="225" t="e">
        <f t="shared" si="31"/>
        <v>#REF!</v>
      </c>
      <c r="AM143" s="225"/>
      <c r="AN143" s="226"/>
      <c r="AO143" s="226"/>
      <c r="AP143" s="224" t="e">
        <f t="shared" si="32"/>
        <v>#REF!</v>
      </c>
      <c r="AQ143" s="224" t="e">
        <f t="shared" si="33"/>
        <v>#REF!</v>
      </c>
      <c r="AR143" s="224" t="e">
        <f t="shared" si="34"/>
        <v>#REF!</v>
      </c>
      <c r="AS143" s="224" t="e">
        <f t="shared" si="35"/>
        <v>#REF!</v>
      </c>
      <c r="AT143" s="224" t="b">
        <f t="shared" si="36"/>
        <v>0</v>
      </c>
      <c r="AU143" s="224" t="e">
        <f t="shared" si="37"/>
        <v>#REF!</v>
      </c>
      <c r="AV143" s="224" t="e">
        <f t="shared" si="38"/>
        <v>#REF!</v>
      </c>
      <c r="AX143" s="227" t="b">
        <v>0</v>
      </c>
    </row>
    <row r="144" spans="2:50" x14ac:dyDescent="0.2">
      <c r="B144" s="215">
        <v>134</v>
      </c>
      <c r="C144" s="216" t="e">
        <f>+#REF!</f>
        <v>#REF!</v>
      </c>
      <c r="D144" s="217" t="e">
        <f>+#REF!</f>
        <v>#REF!</v>
      </c>
      <c r="E144" s="217" t="e">
        <f>+#REF!</f>
        <v>#REF!</v>
      </c>
      <c r="F144" s="217">
        <v>720</v>
      </c>
      <c r="G144" s="217" t="s">
        <v>79</v>
      </c>
      <c r="H144" s="217" t="str">
        <f t="shared" si="27"/>
        <v>TS</v>
      </c>
      <c r="I144" s="218" t="e">
        <f>+#REF!</f>
        <v>#REF!</v>
      </c>
      <c r="J144" s="218" t="e">
        <f>IF(ISBLANK(#REF!),"",#REF!)</f>
        <v>#REF!</v>
      </c>
      <c r="K144" s="218" t="e">
        <f>IF(ISBLANK(#REF!),"",#REF!)</f>
        <v>#REF!</v>
      </c>
      <c r="L144" s="219" t="e">
        <f>IF(ISBLANK(#REF!),"",#REF!)</f>
        <v>#REF!</v>
      </c>
      <c r="M144" s="218" t="e">
        <f>IF(ISBLANK(#REF!),"",#REF!)</f>
        <v>#REF!</v>
      </c>
      <c r="N144" s="218" t="e">
        <f>IF(ISBLANK(#REF!),"",#REF!)</f>
        <v>#REF!</v>
      </c>
      <c r="O144" s="218" t="e">
        <f>IF(ISBLANK(#REF!),"",#REF!)</f>
        <v>#REF!</v>
      </c>
      <c r="P144" s="220">
        <v>409.55</v>
      </c>
      <c r="Q144" s="220">
        <v>0</v>
      </c>
      <c r="R144" s="220">
        <v>0</v>
      </c>
      <c r="S144" s="220">
        <v>0</v>
      </c>
      <c r="T144" s="220">
        <v>0</v>
      </c>
      <c r="U144" s="220">
        <v>0</v>
      </c>
      <c r="V144" s="220">
        <v>409.55</v>
      </c>
      <c r="W144" s="220">
        <v>0</v>
      </c>
      <c r="X144" s="220">
        <v>0</v>
      </c>
      <c r="Y144" s="220">
        <v>409.55</v>
      </c>
      <c r="Z144" s="220">
        <v>409.55</v>
      </c>
      <c r="AA144" s="220">
        <v>0</v>
      </c>
      <c r="AB144" s="220">
        <v>0</v>
      </c>
      <c r="AC144" s="220">
        <v>0</v>
      </c>
      <c r="AD144" s="196"/>
      <c r="AE144" s="222" t="e">
        <f t="shared" si="28"/>
        <v>#REF!</v>
      </c>
      <c r="AF144" s="222" t="e">
        <f>INDEX(#REF!,MATCH(Turtas!E144,#REF!,0))</f>
        <v>#REF!</v>
      </c>
      <c r="AG144" s="223" t="e">
        <f t="shared" si="29"/>
        <v>#REF!</v>
      </c>
      <c r="AH144" s="223" t="s">
        <v>680</v>
      </c>
      <c r="AI144" s="196"/>
      <c r="AJ144" s="224" t="e">
        <f>#REF!</f>
        <v>#REF!</v>
      </c>
      <c r="AK144" s="224">
        <f t="shared" si="30"/>
        <v>409.55</v>
      </c>
      <c r="AL144" s="225" t="e">
        <f t="shared" si="31"/>
        <v>#REF!</v>
      </c>
      <c r="AM144" s="225"/>
      <c r="AN144" s="226"/>
      <c r="AO144" s="226"/>
      <c r="AP144" s="224" t="e">
        <f t="shared" si="32"/>
        <v>#REF!</v>
      </c>
      <c r="AQ144" s="224" t="e">
        <f t="shared" si="33"/>
        <v>#REF!</v>
      </c>
      <c r="AR144" s="224" t="e">
        <f t="shared" si="34"/>
        <v>#REF!</v>
      </c>
      <c r="AS144" s="224" t="e">
        <f t="shared" si="35"/>
        <v>#REF!</v>
      </c>
      <c r="AT144" s="224" t="b">
        <f t="shared" si="36"/>
        <v>0</v>
      </c>
      <c r="AU144" s="224" t="e">
        <f t="shared" si="37"/>
        <v>#REF!</v>
      </c>
      <c r="AV144" s="224" t="e">
        <f t="shared" si="38"/>
        <v>#REF!</v>
      </c>
      <c r="AX144" s="227" t="b">
        <v>0</v>
      </c>
    </row>
    <row r="145" spans="2:50" x14ac:dyDescent="0.2">
      <c r="B145" s="215">
        <v>135</v>
      </c>
      <c r="C145" s="216" t="e">
        <f>+#REF!</f>
        <v>#REF!</v>
      </c>
      <c r="D145" s="217" t="e">
        <f>+#REF!</f>
        <v>#REF!</v>
      </c>
      <c r="E145" s="217" t="e">
        <f>+#REF!</f>
        <v>#REF!</v>
      </c>
      <c r="F145" s="217">
        <v>720</v>
      </c>
      <c r="G145" s="217" t="s">
        <v>85</v>
      </c>
      <c r="H145" s="217" t="str">
        <f t="shared" si="27"/>
        <v>BS</v>
      </c>
      <c r="I145" s="218" t="e">
        <f>+#REF!</f>
        <v>#REF!</v>
      </c>
      <c r="J145" s="218" t="e">
        <f>IF(ISBLANK(#REF!),"",#REF!)</f>
        <v>#REF!</v>
      </c>
      <c r="K145" s="218" t="e">
        <f>IF(ISBLANK(#REF!),"",#REF!)</f>
        <v>#REF!</v>
      </c>
      <c r="L145" s="219" t="e">
        <f>IF(ISBLANK(#REF!),"",#REF!)</f>
        <v>#REF!</v>
      </c>
      <c r="M145" s="218" t="e">
        <f>IF(ISBLANK(#REF!),"",#REF!)</f>
        <v>#REF!</v>
      </c>
      <c r="N145" s="218" t="e">
        <f>IF(ISBLANK(#REF!),"",#REF!)</f>
        <v>#REF!</v>
      </c>
      <c r="O145" s="218" t="e">
        <f>IF(ISBLANK(#REF!),"",#REF!)</f>
        <v>#REF!</v>
      </c>
      <c r="P145" s="220">
        <v>0</v>
      </c>
      <c r="Q145" s="220">
        <v>0</v>
      </c>
      <c r="R145" s="220">
        <v>0</v>
      </c>
      <c r="S145" s="220">
        <v>0</v>
      </c>
      <c r="T145" s="220">
        <v>0</v>
      </c>
      <c r="U145" s="220">
        <v>0</v>
      </c>
      <c r="V145" s="220">
        <v>0</v>
      </c>
      <c r="W145" s="220">
        <v>0</v>
      </c>
      <c r="X145" s="220">
        <v>0</v>
      </c>
      <c r="Y145" s="220">
        <v>0</v>
      </c>
      <c r="Z145" s="220">
        <v>0</v>
      </c>
      <c r="AA145" s="220">
        <v>0</v>
      </c>
      <c r="AB145" s="220">
        <v>0</v>
      </c>
      <c r="AC145" s="220">
        <v>0</v>
      </c>
      <c r="AD145" s="196"/>
      <c r="AE145" s="222" t="e">
        <f t="shared" si="28"/>
        <v>#REF!</v>
      </c>
      <c r="AF145" s="222" t="e">
        <f>INDEX(#REF!,MATCH(Turtas!E145,#REF!,0))</f>
        <v>#REF!</v>
      </c>
      <c r="AG145" s="223" t="e">
        <f t="shared" si="29"/>
        <v>#REF!</v>
      </c>
      <c r="AH145" s="223" t="s">
        <v>680</v>
      </c>
      <c r="AI145" s="196"/>
      <c r="AJ145" s="224" t="e">
        <f>#REF!</f>
        <v>#REF!</v>
      </c>
      <c r="AK145" s="224">
        <f t="shared" si="30"/>
        <v>0</v>
      </c>
      <c r="AL145" s="225" t="e">
        <f t="shared" si="31"/>
        <v>#REF!</v>
      </c>
      <c r="AM145" s="225">
        <v>44586</v>
      </c>
      <c r="AN145" s="226"/>
      <c r="AO145" s="226" t="b">
        <v>1</v>
      </c>
      <c r="AP145" s="224" t="e">
        <f t="shared" si="32"/>
        <v>#REF!</v>
      </c>
      <c r="AQ145" s="224" t="e">
        <f t="shared" si="33"/>
        <v>#REF!</v>
      </c>
      <c r="AR145" s="224" t="e">
        <f t="shared" si="34"/>
        <v>#REF!</v>
      </c>
      <c r="AS145" s="224" t="e">
        <f t="shared" si="35"/>
        <v>#REF!</v>
      </c>
      <c r="AT145" s="224" t="b">
        <f t="shared" si="36"/>
        <v>0</v>
      </c>
      <c r="AU145" s="224" t="e">
        <f t="shared" si="37"/>
        <v>#REF!</v>
      </c>
      <c r="AV145" s="224" t="e">
        <f t="shared" si="38"/>
        <v>#REF!</v>
      </c>
      <c r="AX145" s="227" t="b">
        <v>0</v>
      </c>
    </row>
    <row r="146" spans="2:50" x14ac:dyDescent="0.2">
      <c r="B146" s="215">
        <v>136</v>
      </c>
      <c r="C146" s="216" t="e">
        <f>+#REF!</f>
        <v>#REF!</v>
      </c>
      <c r="D146" s="217" t="e">
        <f>+#REF!</f>
        <v>#REF!</v>
      </c>
      <c r="E146" s="217" t="e">
        <f>+#REF!</f>
        <v>#REF!</v>
      </c>
      <c r="F146" s="217">
        <v>718</v>
      </c>
      <c r="G146" s="217" t="s">
        <v>66</v>
      </c>
      <c r="H146" s="217" t="str">
        <f t="shared" si="27"/>
        <v>TS</v>
      </c>
      <c r="I146" s="218" t="e">
        <f>+#REF!</f>
        <v>#REF!</v>
      </c>
      <c r="J146" s="218" t="e">
        <f>IF(ISBLANK(#REF!),"",#REF!)</f>
        <v>#REF!</v>
      </c>
      <c r="K146" s="218" t="e">
        <f>IF(ISBLANK(#REF!),"",#REF!)</f>
        <v>#REF!</v>
      </c>
      <c r="L146" s="219" t="e">
        <f>IF(ISBLANK(#REF!),"",#REF!)</f>
        <v>#REF!</v>
      </c>
      <c r="M146" s="218" t="e">
        <f>IF(ISBLANK(#REF!),"",#REF!)</f>
        <v>#REF!</v>
      </c>
      <c r="N146" s="218" t="e">
        <f>IF(ISBLANK(#REF!),"",#REF!)</f>
        <v>#REF!</v>
      </c>
      <c r="O146" s="218" t="e">
        <f>IF(ISBLANK(#REF!),"",#REF!)</f>
        <v>#REF!</v>
      </c>
      <c r="P146" s="220">
        <v>0</v>
      </c>
      <c r="Q146" s="220">
        <v>0</v>
      </c>
      <c r="R146" s="220">
        <v>0</v>
      </c>
      <c r="S146" s="220">
        <v>0</v>
      </c>
      <c r="T146" s="220">
        <v>0</v>
      </c>
      <c r="U146" s="220">
        <v>0</v>
      </c>
      <c r="V146" s="220">
        <v>0</v>
      </c>
      <c r="W146" s="220">
        <v>0</v>
      </c>
      <c r="X146" s="220">
        <v>0</v>
      </c>
      <c r="Y146" s="220">
        <v>0</v>
      </c>
      <c r="Z146" s="220">
        <v>0</v>
      </c>
      <c r="AA146" s="220">
        <v>0</v>
      </c>
      <c r="AB146" s="220">
        <v>0</v>
      </c>
      <c r="AC146" s="220">
        <v>0</v>
      </c>
      <c r="AD146" s="196"/>
      <c r="AE146" s="222" t="e">
        <f t="shared" si="28"/>
        <v>#REF!</v>
      </c>
      <c r="AF146" s="222" t="e">
        <f>INDEX(#REF!,MATCH(Turtas!E146,#REF!,0))</f>
        <v>#REF!</v>
      </c>
      <c r="AG146" s="223" t="e">
        <f t="shared" si="29"/>
        <v>#REF!</v>
      </c>
      <c r="AH146" s="223" t="s">
        <v>681</v>
      </c>
      <c r="AI146" s="196"/>
      <c r="AJ146" s="224" t="e">
        <f>#REF!</f>
        <v>#REF!</v>
      </c>
      <c r="AK146" s="224">
        <f t="shared" si="30"/>
        <v>0</v>
      </c>
      <c r="AL146" s="225" t="e">
        <f t="shared" si="31"/>
        <v>#REF!</v>
      </c>
      <c r="AM146" s="225">
        <v>44586</v>
      </c>
      <c r="AN146" s="226"/>
      <c r="AO146" s="226" t="b">
        <v>1</v>
      </c>
      <c r="AP146" s="224" t="e">
        <f t="shared" si="32"/>
        <v>#REF!</v>
      </c>
      <c r="AQ146" s="224" t="e">
        <f t="shared" si="33"/>
        <v>#REF!</v>
      </c>
      <c r="AR146" s="224" t="e">
        <f t="shared" si="34"/>
        <v>#REF!</v>
      </c>
      <c r="AS146" s="224" t="e">
        <f t="shared" si="35"/>
        <v>#REF!</v>
      </c>
      <c r="AT146" s="224" t="b">
        <f t="shared" si="36"/>
        <v>0</v>
      </c>
      <c r="AU146" s="224" t="e">
        <f t="shared" si="37"/>
        <v>#REF!</v>
      </c>
      <c r="AV146" s="224" t="e">
        <f t="shared" si="38"/>
        <v>#REF!</v>
      </c>
      <c r="AX146" s="227" t="b">
        <v>0</v>
      </c>
    </row>
    <row r="147" spans="2:50" x14ac:dyDescent="0.2">
      <c r="B147" s="215">
        <v>137</v>
      </c>
      <c r="C147" s="216" t="e">
        <f>+#REF!</f>
        <v>#REF!</v>
      </c>
      <c r="D147" s="217" t="e">
        <f>+#REF!</f>
        <v>#REF!</v>
      </c>
      <c r="E147" s="217" t="e">
        <f>+#REF!</f>
        <v>#REF!</v>
      </c>
      <c r="F147" s="217">
        <v>720</v>
      </c>
      <c r="G147" s="217" t="s">
        <v>79</v>
      </c>
      <c r="H147" s="217" t="str">
        <f t="shared" si="27"/>
        <v>TS</v>
      </c>
      <c r="I147" s="218" t="e">
        <f>+#REF!</f>
        <v>#REF!</v>
      </c>
      <c r="J147" s="218" t="e">
        <f>IF(ISBLANK(#REF!),"",#REF!)</f>
        <v>#REF!</v>
      </c>
      <c r="K147" s="218" t="e">
        <f>IF(ISBLANK(#REF!),"",#REF!)</f>
        <v>#REF!</v>
      </c>
      <c r="L147" s="219" t="e">
        <f>IF(ISBLANK(#REF!),"",#REF!)</f>
        <v>#REF!</v>
      </c>
      <c r="M147" s="218" t="e">
        <f>IF(ISBLANK(#REF!),"",#REF!)</f>
        <v>#REF!</v>
      </c>
      <c r="N147" s="218" t="e">
        <f>IF(ISBLANK(#REF!),"",#REF!)</f>
        <v>#REF!</v>
      </c>
      <c r="O147" s="218" t="e">
        <f>IF(ISBLANK(#REF!),"",#REF!)</f>
        <v>#REF!</v>
      </c>
      <c r="P147" s="220">
        <v>432.99</v>
      </c>
      <c r="Q147" s="220">
        <v>0</v>
      </c>
      <c r="R147" s="220">
        <v>0</v>
      </c>
      <c r="S147" s="220">
        <v>0</v>
      </c>
      <c r="T147" s="220">
        <v>0</v>
      </c>
      <c r="U147" s="220">
        <v>0</v>
      </c>
      <c r="V147" s="220">
        <v>432.99</v>
      </c>
      <c r="W147" s="220">
        <v>0</v>
      </c>
      <c r="X147" s="220">
        <v>0</v>
      </c>
      <c r="Y147" s="220">
        <v>432.99</v>
      </c>
      <c r="Z147" s="220">
        <v>432.99</v>
      </c>
      <c r="AA147" s="220">
        <v>0</v>
      </c>
      <c r="AB147" s="220">
        <v>0</v>
      </c>
      <c r="AC147" s="220">
        <v>0</v>
      </c>
      <c r="AD147" s="196"/>
      <c r="AE147" s="222" t="e">
        <f t="shared" si="28"/>
        <v>#REF!</v>
      </c>
      <c r="AF147" s="222" t="e">
        <f>INDEX(#REF!,MATCH(Turtas!E147,#REF!,0))</f>
        <v>#REF!</v>
      </c>
      <c r="AG147" s="223" t="e">
        <f t="shared" si="29"/>
        <v>#REF!</v>
      </c>
      <c r="AH147" s="223" t="s">
        <v>680</v>
      </c>
      <c r="AI147" s="196"/>
      <c r="AJ147" s="224" t="e">
        <f>#REF!</f>
        <v>#REF!</v>
      </c>
      <c r="AK147" s="224">
        <f t="shared" si="30"/>
        <v>432.99</v>
      </c>
      <c r="AL147" s="225" t="e">
        <f t="shared" si="31"/>
        <v>#REF!</v>
      </c>
      <c r="AM147" s="225"/>
      <c r="AN147" s="226"/>
      <c r="AO147" s="226"/>
      <c r="AP147" s="224" t="e">
        <f t="shared" si="32"/>
        <v>#REF!</v>
      </c>
      <c r="AQ147" s="224" t="e">
        <f t="shared" si="33"/>
        <v>#REF!</v>
      </c>
      <c r="AR147" s="224" t="e">
        <f t="shared" si="34"/>
        <v>#REF!</v>
      </c>
      <c r="AS147" s="224" t="e">
        <f t="shared" si="35"/>
        <v>#REF!</v>
      </c>
      <c r="AT147" s="224" t="b">
        <f t="shared" si="36"/>
        <v>0</v>
      </c>
      <c r="AU147" s="224" t="e">
        <f t="shared" si="37"/>
        <v>#REF!</v>
      </c>
      <c r="AV147" s="224" t="e">
        <f t="shared" si="38"/>
        <v>#REF!</v>
      </c>
      <c r="AX147" s="227" t="b">
        <v>0</v>
      </c>
    </row>
    <row r="148" spans="2:50" x14ac:dyDescent="0.2">
      <c r="B148" s="215">
        <v>138</v>
      </c>
      <c r="C148" s="216" t="e">
        <f>+#REF!</f>
        <v>#REF!</v>
      </c>
      <c r="D148" s="217" t="e">
        <f>+#REF!</f>
        <v>#REF!</v>
      </c>
      <c r="E148" s="217" t="e">
        <f>+#REF!</f>
        <v>#REF!</v>
      </c>
      <c r="F148" s="217">
        <v>717</v>
      </c>
      <c r="G148" s="217" t="s">
        <v>79</v>
      </c>
      <c r="H148" s="217" t="str">
        <f t="shared" si="27"/>
        <v>TS</v>
      </c>
      <c r="I148" s="218" t="e">
        <f>+#REF!</f>
        <v>#REF!</v>
      </c>
      <c r="J148" s="218" t="e">
        <f>IF(ISBLANK(#REF!),"",#REF!)</f>
        <v>#REF!</v>
      </c>
      <c r="K148" s="218" t="e">
        <f>IF(ISBLANK(#REF!),"",#REF!)</f>
        <v>#REF!</v>
      </c>
      <c r="L148" s="219" t="e">
        <f>IF(ISBLANK(#REF!),"",#REF!)</f>
        <v>#REF!</v>
      </c>
      <c r="M148" s="218" t="e">
        <f>IF(ISBLANK(#REF!),"",#REF!)</f>
        <v>#REF!</v>
      </c>
      <c r="N148" s="218" t="e">
        <f>IF(ISBLANK(#REF!),"",#REF!)</f>
        <v>#REF!</v>
      </c>
      <c r="O148" s="218" t="e">
        <f>IF(ISBLANK(#REF!),"",#REF!)</f>
        <v>#REF!</v>
      </c>
      <c r="P148" s="220">
        <v>53642.55</v>
      </c>
      <c r="Q148" s="220">
        <v>0</v>
      </c>
      <c r="R148" s="220">
        <v>0</v>
      </c>
      <c r="S148" s="220">
        <v>0</v>
      </c>
      <c r="T148" s="220">
        <v>0</v>
      </c>
      <c r="U148" s="220">
        <v>0</v>
      </c>
      <c r="V148" s="220">
        <v>53642.55</v>
      </c>
      <c r="W148" s="220">
        <v>0</v>
      </c>
      <c r="X148" s="220">
        <v>0</v>
      </c>
      <c r="Y148" s="220">
        <v>53642.55</v>
      </c>
      <c r="Z148" s="220">
        <v>34644.146875000006</v>
      </c>
      <c r="AA148" s="220">
        <v>18998.403124999997</v>
      </c>
      <c r="AB148" s="220">
        <v>3352.6593749999997</v>
      </c>
      <c r="AC148" s="220">
        <v>0</v>
      </c>
      <c r="AD148" s="196"/>
      <c r="AE148" s="222" t="e">
        <f t="shared" si="28"/>
        <v>#REF!</v>
      </c>
      <c r="AF148" s="222" t="e">
        <f>INDEX(#REF!,MATCH(Turtas!E148,#REF!,0))</f>
        <v>#REF!</v>
      </c>
      <c r="AG148" s="223" t="e">
        <f t="shared" si="29"/>
        <v>#REF!</v>
      </c>
      <c r="AH148" s="223" t="s">
        <v>681</v>
      </c>
      <c r="AI148" s="196"/>
      <c r="AJ148" s="224" t="e">
        <f>#REF!</f>
        <v>#REF!</v>
      </c>
      <c r="AK148" s="224">
        <f t="shared" si="30"/>
        <v>53642.55</v>
      </c>
      <c r="AL148" s="225" t="e">
        <f t="shared" si="31"/>
        <v>#REF!</v>
      </c>
      <c r="AM148" s="225"/>
      <c r="AN148" s="226"/>
      <c r="AO148" s="226"/>
      <c r="AP148" s="224" t="e">
        <f t="shared" si="32"/>
        <v>#REF!</v>
      </c>
      <c r="AQ148" s="224" t="e">
        <f t="shared" si="33"/>
        <v>#REF!</v>
      </c>
      <c r="AR148" s="224" t="e">
        <f t="shared" si="34"/>
        <v>#REF!</v>
      </c>
      <c r="AS148" s="224" t="e">
        <f t="shared" si="35"/>
        <v>#REF!</v>
      </c>
      <c r="AT148" s="224" t="b">
        <f t="shared" si="36"/>
        <v>0</v>
      </c>
      <c r="AU148" s="224" t="e">
        <f t="shared" si="37"/>
        <v>#REF!</v>
      </c>
      <c r="AV148" s="224" t="e">
        <f t="shared" si="38"/>
        <v>#REF!</v>
      </c>
      <c r="AX148" s="227" t="b">
        <v>0</v>
      </c>
    </row>
    <row r="149" spans="2:50" x14ac:dyDescent="0.2">
      <c r="B149" s="215">
        <v>139</v>
      </c>
      <c r="C149" s="216" t="e">
        <f>+#REF!</f>
        <v>#REF!</v>
      </c>
      <c r="D149" s="217" t="e">
        <f>+#REF!</f>
        <v>#REF!</v>
      </c>
      <c r="E149" s="217" t="e">
        <f>+#REF!</f>
        <v>#REF!</v>
      </c>
      <c r="F149" s="217">
        <v>718</v>
      </c>
      <c r="G149" s="217" t="s">
        <v>66</v>
      </c>
      <c r="H149" s="217" t="str">
        <f t="shared" si="27"/>
        <v>TS</v>
      </c>
      <c r="I149" s="218" t="e">
        <f>+#REF!</f>
        <v>#REF!</v>
      </c>
      <c r="J149" s="218" t="e">
        <f>IF(ISBLANK(#REF!),"",#REF!)</f>
        <v>#REF!</v>
      </c>
      <c r="K149" s="218" t="e">
        <f>IF(ISBLANK(#REF!),"",#REF!)</f>
        <v>#REF!</v>
      </c>
      <c r="L149" s="219" t="e">
        <f>IF(ISBLANK(#REF!),"",#REF!)</f>
        <v>#REF!</v>
      </c>
      <c r="M149" s="218" t="e">
        <f>IF(ISBLANK(#REF!),"",#REF!)</f>
        <v>#REF!</v>
      </c>
      <c r="N149" s="218" t="e">
        <f>IF(ISBLANK(#REF!),"",#REF!)</f>
        <v>#REF!</v>
      </c>
      <c r="O149" s="218" t="e">
        <f>IF(ISBLANK(#REF!),"",#REF!)</f>
        <v>#REF!</v>
      </c>
      <c r="P149" s="220">
        <v>0</v>
      </c>
      <c r="Q149" s="220">
        <v>0</v>
      </c>
      <c r="R149" s="220">
        <v>0</v>
      </c>
      <c r="S149" s="220">
        <v>0</v>
      </c>
      <c r="T149" s="220">
        <v>0</v>
      </c>
      <c r="U149" s="220">
        <v>0</v>
      </c>
      <c r="V149" s="220">
        <v>0</v>
      </c>
      <c r="W149" s="220">
        <v>0</v>
      </c>
      <c r="X149" s="220">
        <v>0</v>
      </c>
      <c r="Y149" s="220">
        <v>0</v>
      </c>
      <c r="Z149" s="220">
        <v>0</v>
      </c>
      <c r="AA149" s="220">
        <v>0</v>
      </c>
      <c r="AB149" s="220">
        <v>0</v>
      </c>
      <c r="AC149" s="220">
        <v>0</v>
      </c>
      <c r="AD149" s="196"/>
      <c r="AE149" s="222" t="e">
        <f t="shared" si="28"/>
        <v>#REF!</v>
      </c>
      <c r="AF149" s="222" t="e">
        <f>INDEX(#REF!,MATCH(Turtas!E149,#REF!,0))</f>
        <v>#REF!</v>
      </c>
      <c r="AG149" s="223" t="e">
        <f t="shared" si="29"/>
        <v>#REF!</v>
      </c>
      <c r="AH149" s="223" t="s">
        <v>681</v>
      </c>
      <c r="AI149" s="196"/>
      <c r="AJ149" s="224" t="e">
        <f>#REF!</f>
        <v>#REF!</v>
      </c>
      <c r="AK149" s="224">
        <f t="shared" si="30"/>
        <v>0</v>
      </c>
      <c r="AL149" s="225" t="e">
        <f t="shared" si="31"/>
        <v>#REF!</v>
      </c>
      <c r="AM149" s="225">
        <v>44586</v>
      </c>
      <c r="AN149" s="226"/>
      <c r="AO149" s="226" t="b">
        <v>1</v>
      </c>
      <c r="AP149" s="224" t="e">
        <f t="shared" si="32"/>
        <v>#REF!</v>
      </c>
      <c r="AQ149" s="224" t="e">
        <f t="shared" si="33"/>
        <v>#REF!</v>
      </c>
      <c r="AR149" s="224" t="e">
        <f t="shared" si="34"/>
        <v>#REF!</v>
      </c>
      <c r="AS149" s="224" t="e">
        <f t="shared" si="35"/>
        <v>#REF!</v>
      </c>
      <c r="AT149" s="224" t="b">
        <f t="shared" si="36"/>
        <v>0</v>
      </c>
      <c r="AU149" s="224" t="e">
        <f t="shared" si="37"/>
        <v>#REF!</v>
      </c>
      <c r="AV149" s="224" t="e">
        <f t="shared" si="38"/>
        <v>#REF!</v>
      </c>
      <c r="AX149" s="227" t="b">
        <v>0</v>
      </c>
    </row>
    <row r="150" spans="2:50" x14ac:dyDescent="0.2">
      <c r="B150" s="215">
        <v>140</v>
      </c>
      <c r="C150" s="216" t="e">
        <f>+#REF!</f>
        <v>#REF!</v>
      </c>
      <c r="D150" s="217" t="e">
        <f>+#REF!</f>
        <v>#REF!</v>
      </c>
      <c r="E150" s="217" t="e">
        <f>+#REF!</f>
        <v>#REF!</v>
      </c>
      <c r="F150" s="217">
        <v>720</v>
      </c>
      <c r="G150" s="217" t="s">
        <v>79</v>
      </c>
      <c r="H150" s="217" t="str">
        <f t="shared" si="27"/>
        <v>TS</v>
      </c>
      <c r="I150" s="218" t="e">
        <f>+#REF!</f>
        <v>#REF!</v>
      </c>
      <c r="J150" s="218" t="e">
        <f>IF(ISBLANK(#REF!),"",#REF!)</f>
        <v>#REF!</v>
      </c>
      <c r="K150" s="218" t="e">
        <f>IF(ISBLANK(#REF!),"",#REF!)</f>
        <v>#REF!</v>
      </c>
      <c r="L150" s="219" t="e">
        <f>IF(ISBLANK(#REF!),"",#REF!)</f>
        <v>#REF!</v>
      </c>
      <c r="M150" s="218" t="e">
        <f>IF(ISBLANK(#REF!),"",#REF!)</f>
        <v>#REF!</v>
      </c>
      <c r="N150" s="218" t="e">
        <f>IF(ISBLANK(#REF!),"",#REF!)</f>
        <v>#REF!</v>
      </c>
      <c r="O150" s="218" t="e">
        <f>IF(ISBLANK(#REF!),"",#REF!)</f>
        <v>#REF!</v>
      </c>
      <c r="P150" s="220">
        <v>293.61</v>
      </c>
      <c r="Q150" s="220">
        <v>0</v>
      </c>
      <c r="R150" s="220">
        <v>0</v>
      </c>
      <c r="S150" s="220">
        <v>0</v>
      </c>
      <c r="T150" s="220">
        <v>0</v>
      </c>
      <c r="U150" s="220">
        <v>0</v>
      </c>
      <c r="V150" s="220">
        <v>293.61</v>
      </c>
      <c r="W150" s="220">
        <v>0</v>
      </c>
      <c r="X150" s="220">
        <v>0</v>
      </c>
      <c r="Y150" s="220">
        <v>293.61</v>
      </c>
      <c r="Z150" s="220">
        <v>293.61</v>
      </c>
      <c r="AA150" s="220">
        <v>0</v>
      </c>
      <c r="AB150" s="220">
        <v>0</v>
      </c>
      <c r="AC150" s="220">
        <v>0</v>
      </c>
      <c r="AD150" s="196"/>
      <c r="AE150" s="222" t="e">
        <f t="shared" si="28"/>
        <v>#REF!</v>
      </c>
      <c r="AF150" s="222" t="e">
        <f>INDEX(#REF!,MATCH(Turtas!E150,#REF!,0))</f>
        <v>#REF!</v>
      </c>
      <c r="AG150" s="223" t="e">
        <f t="shared" si="29"/>
        <v>#REF!</v>
      </c>
      <c r="AH150" s="223" t="s">
        <v>680</v>
      </c>
      <c r="AI150" s="196"/>
      <c r="AJ150" s="224" t="e">
        <f>#REF!</f>
        <v>#REF!</v>
      </c>
      <c r="AK150" s="224">
        <f t="shared" si="30"/>
        <v>293.61</v>
      </c>
      <c r="AL150" s="225" t="e">
        <f t="shared" si="31"/>
        <v>#REF!</v>
      </c>
      <c r="AM150" s="225"/>
      <c r="AN150" s="226"/>
      <c r="AO150" s="226"/>
      <c r="AP150" s="224" t="e">
        <f t="shared" si="32"/>
        <v>#REF!</v>
      </c>
      <c r="AQ150" s="224" t="e">
        <f t="shared" si="33"/>
        <v>#REF!</v>
      </c>
      <c r="AR150" s="224" t="e">
        <f t="shared" si="34"/>
        <v>#REF!</v>
      </c>
      <c r="AS150" s="224" t="e">
        <f t="shared" si="35"/>
        <v>#REF!</v>
      </c>
      <c r="AT150" s="224" t="b">
        <f t="shared" si="36"/>
        <v>0</v>
      </c>
      <c r="AU150" s="224" t="e">
        <f t="shared" si="37"/>
        <v>#REF!</v>
      </c>
      <c r="AV150" s="224" t="e">
        <f t="shared" si="38"/>
        <v>#REF!</v>
      </c>
      <c r="AX150" s="227" t="b">
        <v>0</v>
      </c>
    </row>
    <row r="151" spans="2:50" x14ac:dyDescent="0.2">
      <c r="B151" s="215">
        <v>141</v>
      </c>
      <c r="C151" s="216" t="e">
        <f>+#REF!</f>
        <v>#REF!</v>
      </c>
      <c r="D151" s="217" t="e">
        <f>+#REF!</f>
        <v>#REF!</v>
      </c>
      <c r="E151" s="217" t="e">
        <f>+#REF!</f>
        <v>#REF!</v>
      </c>
      <c r="F151" s="217">
        <v>717</v>
      </c>
      <c r="G151" s="217" t="s">
        <v>79</v>
      </c>
      <c r="H151" s="217" t="str">
        <f t="shared" si="27"/>
        <v>TS</v>
      </c>
      <c r="I151" s="218" t="e">
        <f>+#REF!</f>
        <v>#REF!</v>
      </c>
      <c r="J151" s="218" t="e">
        <f>IF(ISBLANK(#REF!),"",#REF!)</f>
        <v>#REF!</v>
      </c>
      <c r="K151" s="218" t="e">
        <f>IF(ISBLANK(#REF!),"",#REF!)</f>
        <v>#REF!</v>
      </c>
      <c r="L151" s="219" t="e">
        <f>IF(ISBLANK(#REF!),"",#REF!)</f>
        <v>#REF!</v>
      </c>
      <c r="M151" s="218" t="e">
        <f>IF(ISBLANK(#REF!),"",#REF!)</f>
        <v>#REF!</v>
      </c>
      <c r="N151" s="218" t="e">
        <f>IF(ISBLANK(#REF!),"",#REF!)</f>
        <v>#REF!</v>
      </c>
      <c r="O151" s="218" t="e">
        <f>IF(ISBLANK(#REF!),"",#REF!)</f>
        <v>#REF!</v>
      </c>
      <c r="P151" s="220">
        <v>22529.54</v>
      </c>
      <c r="Q151" s="220">
        <v>0</v>
      </c>
      <c r="R151" s="220">
        <v>0</v>
      </c>
      <c r="S151" s="220">
        <v>0</v>
      </c>
      <c r="T151" s="220">
        <v>0</v>
      </c>
      <c r="U151" s="220">
        <v>0</v>
      </c>
      <c r="V151" s="220">
        <v>22529.54</v>
      </c>
      <c r="W151" s="220">
        <v>0</v>
      </c>
      <c r="X151" s="220">
        <v>0</v>
      </c>
      <c r="Y151" s="220">
        <v>22529.54</v>
      </c>
      <c r="Z151" s="220">
        <v>12907.548958333335</v>
      </c>
      <c r="AA151" s="220">
        <v>9621.9910416666662</v>
      </c>
      <c r="AB151" s="220">
        <v>1408.0962500000001</v>
      </c>
      <c r="AC151" s="220">
        <v>0</v>
      </c>
      <c r="AD151" s="196"/>
      <c r="AE151" s="222" t="e">
        <f t="shared" si="28"/>
        <v>#REF!</v>
      </c>
      <c r="AF151" s="222" t="e">
        <f>INDEX(#REF!,MATCH(Turtas!E151,#REF!,0))</f>
        <v>#REF!</v>
      </c>
      <c r="AG151" s="223" t="e">
        <f t="shared" si="29"/>
        <v>#REF!</v>
      </c>
      <c r="AH151" s="223" t="s">
        <v>681</v>
      </c>
      <c r="AI151" s="196"/>
      <c r="AJ151" s="224" t="e">
        <f>#REF!</f>
        <v>#REF!</v>
      </c>
      <c r="AK151" s="224">
        <f t="shared" si="30"/>
        <v>22529.54</v>
      </c>
      <c r="AL151" s="225" t="e">
        <f t="shared" si="31"/>
        <v>#REF!</v>
      </c>
      <c r="AM151" s="225"/>
      <c r="AN151" s="226"/>
      <c r="AO151" s="226"/>
      <c r="AP151" s="224" t="e">
        <f t="shared" si="32"/>
        <v>#REF!</v>
      </c>
      <c r="AQ151" s="224" t="e">
        <f t="shared" si="33"/>
        <v>#REF!</v>
      </c>
      <c r="AR151" s="224" t="e">
        <f t="shared" si="34"/>
        <v>#REF!</v>
      </c>
      <c r="AS151" s="224" t="e">
        <f t="shared" si="35"/>
        <v>#REF!</v>
      </c>
      <c r="AT151" s="224" t="b">
        <f t="shared" si="36"/>
        <v>0</v>
      </c>
      <c r="AU151" s="224" t="e">
        <f t="shared" si="37"/>
        <v>#REF!</v>
      </c>
      <c r="AV151" s="224" t="e">
        <f t="shared" si="38"/>
        <v>#REF!</v>
      </c>
      <c r="AX151" s="227" t="b">
        <v>0</v>
      </c>
    </row>
    <row r="152" spans="2:50" x14ac:dyDescent="0.2">
      <c r="B152" s="215">
        <v>142</v>
      </c>
      <c r="C152" s="216" t="e">
        <f>+#REF!</f>
        <v>#REF!</v>
      </c>
      <c r="D152" s="217" t="e">
        <f>+#REF!</f>
        <v>#REF!</v>
      </c>
      <c r="E152" s="217" t="e">
        <f>+#REF!</f>
        <v>#REF!</v>
      </c>
      <c r="F152" s="217">
        <v>717</v>
      </c>
      <c r="G152" s="217" t="s">
        <v>79</v>
      </c>
      <c r="H152" s="217" t="str">
        <f t="shared" si="27"/>
        <v>TS</v>
      </c>
      <c r="I152" s="218" t="e">
        <f>+#REF!</f>
        <v>#REF!</v>
      </c>
      <c r="J152" s="218" t="e">
        <f>IF(ISBLANK(#REF!),"",#REF!)</f>
        <v>#REF!</v>
      </c>
      <c r="K152" s="218" t="e">
        <f>IF(ISBLANK(#REF!),"",#REF!)</f>
        <v>#REF!</v>
      </c>
      <c r="L152" s="219" t="e">
        <f>IF(ISBLANK(#REF!),"",#REF!)</f>
        <v>#REF!</v>
      </c>
      <c r="M152" s="218" t="e">
        <f>IF(ISBLANK(#REF!),"",#REF!)</f>
        <v>#REF!</v>
      </c>
      <c r="N152" s="218" t="e">
        <f>IF(ISBLANK(#REF!),"",#REF!)</f>
        <v>#REF!</v>
      </c>
      <c r="O152" s="218" t="e">
        <f>IF(ISBLANK(#REF!),"",#REF!)</f>
        <v>#REF!</v>
      </c>
      <c r="P152" s="220">
        <v>7066.73</v>
      </c>
      <c r="Q152" s="220">
        <v>0</v>
      </c>
      <c r="R152" s="220">
        <v>0</v>
      </c>
      <c r="S152" s="220">
        <v>0</v>
      </c>
      <c r="T152" s="220">
        <v>0</v>
      </c>
      <c r="U152" s="220">
        <v>0</v>
      </c>
      <c r="V152" s="220">
        <v>7066.73</v>
      </c>
      <c r="W152" s="220">
        <v>0</v>
      </c>
      <c r="X152" s="220">
        <v>0</v>
      </c>
      <c r="Y152" s="220">
        <v>7066.73</v>
      </c>
      <c r="Z152" s="220">
        <v>3643.7826562499995</v>
      </c>
      <c r="AA152" s="220">
        <v>3422.9473437500001</v>
      </c>
      <c r="AB152" s="220">
        <v>441.67062499999997</v>
      </c>
      <c r="AC152" s="220">
        <v>0</v>
      </c>
      <c r="AD152" s="196"/>
      <c r="AE152" s="222" t="e">
        <f t="shared" si="28"/>
        <v>#REF!</v>
      </c>
      <c r="AF152" s="222" t="e">
        <f>INDEX(#REF!,MATCH(Turtas!E152,#REF!,0))</f>
        <v>#REF!</v>
      </c>
      <c r="AG152" s="223" t="e">
        <f t="shared" si="29"/>
        <v>#REF!</v>
      </c>
      <c r="AH152" s="223" t="s">
        <v>681</v>
      </c>
      <c r="AI152" s="196"/>
      <c r="AJ152" s="224" t="e">
        <f>#REF!</f>
        <v>#REF!</v>
      </c>
      <c r="AK152" s="224">
        <f t="shared" si="30"/>
        <v>7066.73</v>
      </c>
      <c r="AL152" s="225" t="e">
        <f t="shared" si="31"/>
        <v>#REF!</v>
      </c>
      <c r="AM152" s="225"/>
      <c r="AN152" s="226"/>
      <c r="AO152" s="226"/>
      <c r="AP152" s="224" t="e">
        <f t="shared" si="32"/>
        <v>#REF!</v>
      </c>
      <c r="AQ152" s="224" t="e">
        <f t="shared" si="33"/>
        <v>#REF!</v>
      </c>
      <c r="AR152" s="224" t="e">
        <f t="shared" si="34"/>
        <v>#REF!</v>
      </c>
      <c r="AS152" s="224" t="e">
        <f t="shared" si="35"/>
        <v>#REF!</v>
      </c>
      <c r="AT152" s="224" t="b">
        <f t="shared" si="36"/>
        <v>0</v>
      </c>
      <c r="AU152" s="224" t="e">
        <f t="shared" si="37"/>
        <v>#REF!</v>
      </c>
      <c r="AV152" s="224" t="e">
        <f t="shared" si="38"/>
        <v>#REF!</v>
      </c>
      <c r="AX152" s="227" t="b">
        <v>0</v>
      </c>
    </row>
    <row r="153" spans="2:50" x14ac:dyDescent="0.2">
      <c r="B153" s="215">
        <v>143</v>
      </c>
      <c r="C153" s="216" t="e">
        <f>+#REF!</f>
        <v>#REF!</v>
      </c>
      <c r="D153" s="217" t="e">
        <f>+#REF!</f>
        <v>#REF!</v>
      </c>
      <c r="E153" s="217" t="e">
        <f>+#REF!</f>
        <v>#REF!</v>
      </c>
      <c r="F153" s="217">
        <v>717</v>
      </c>
      <c r="G153" s="217" t="s">
        <v>79</v>
      </c>
      <c r="H153" s="217" t="str">
        <f t="shared" si="27"/>
        <v>TS</v>
      </c>
      <c r="I153" s="218" t="e">
        <f>+#REF!</f>
        <v>#REF!</v>
      </c>
      <c r="J153" s="218" t="e">
        <f>IF(ISBLANK(#REF!),"",#REF!)</f>
        <v>#REF!</v>
      </c>
      <c r="K153" s="218" t="e">
        <f>IF(ISBLANK(#REF!),"",#REF!)</f>
        <v>#REF!</v>
      </c>
      <c r="L153" s="219" t="e">
        <f>IF(ISBLANK(#REF!),"",#REF!)</f>
        <v>#REF!</v>
      </c>
      <c r="M153" s="218" t="e">
        <f>IF(ISBLANK(#REF!),"",#REF!)</f>
        <v>#REF!</v>
      </c>
      <c r="N153" s="218" t="e">
        <f>IF(ISBLANK(#REF!),"",#REF!)</f>
        <v>#REF!</v>
      </c>
      <c r="O153" s="218" t="e">
        <f>IF(ISBLANK(#REF!),"",#REF!)</f>
        <v>#REF!</v>
      </c>
      <c r="P153" s="220">
        <v>772.88</v>
      </c>
      <c r="Q153" s="220">
        <v>0</v>
      </c>
      <c r="R153" s="220">
        <v>0</v>
      </c>
      <c r="S153" s="220">
        <v>0</v>
      </c>
      <c r="T153" s="220">
        <v>0</v>
      </c>
      <c r="U153" s="220">
        <v>0</v>
      </c>
      <c r="V153" s="220">
        <v>772.88</v>
      </c>
      <c r="W153" s="220">
        <v>0</v>
      </c>
      <c r="X153" s="220">
        <v>0</v>
      </c>
      <c r="Y153" s="220">
        <v>772.88</v>
      </c>
      <c r="Z153" s="220">
        <v>398.51625000000001</v>
      </c>
      <c r="AA153" s="220">
        <v>374.36374999999998</v>
      </c>
      <c r="AB153" s="220">
        <v>48.305</v>
      </c>
      <c r="AC153" s="220">
        <v>0</v>
      </c>
      <c r="AD153" s="196"/>
      <c r="AE153" s="222" t="e">
        <f t="shared" si="28"/>
        <v>#REF!</v>
      </c>
      <c r="AF153" s="222" t="e">
        <f>INDEX(#REF!,MATCH(Turtas!E153,#REF!,0))</f>
        <v>#REF!</v>
      </c>
      <c r="AG153" s="223" t="e">
        <f t="shared" si="29"/>
        <v>#REF!</v>
      </c>
      <c r="AH153" s="223" t="s">
        <v>681</v>
      </c>
      <c r="AI153" s="196"/>
      <c r="AJ153" s="224" t="e">
        <f>#REF!</f>
        <v>#REF!</v>
      </c>
      <c r="AK153" s="224">
        <f t="shared" si="30"/>
        <v>772.88</v>
      </c>
      <c r="AL153" s="225" t="e">
        <f t="shared" si="31"/>
        <v>#REF!</v>
      </c>
      <c r="AM153" s="225"/>
      <c r="AN153" s="226"/>
      <c r="AO153" s="226"/>
      <c r="AP153" s="224" t="e">
        <f t="shared" si="32"/>
        <v>#REF!</v>
      </c>
      <c r="AQ153" s="224" t="e">
        <f t="shared" si="33"/>
        <v>#REF!</v>
      </c>
      <c r="AR153" s="224" t="e">
        <f t="shared" si="34"/>
        <v>#REF!</v>
      </c>
      <c r="AS153" s="224" t="e">
        <f t="shared" si="35"/>
        <v>#REF!</v>
      </c>
      <c r="AT153" s="224" t="b">
        <f t="shared" si="36"/>
        <v>0</v>
      </c>
      <c r="AU153" s="224" t="e">
        <f t="shared" si="37"/>
        <v>#REF!</v>
      </c>
      <c r="AV153" s="224" t="e">
        <f t="shared" si="38"/>
        <v>#REF!</v>
      </c>
      <c r="AX153" s="227" t="b">
        <v>0</v>
      </c>
    </row>
    <row r="154" spans="2:50" x14ac:dyDescent="0.2">
      <c r="B154" s="215">
        <v>144</v>
      </c>
      <c r="C154" s="216" t="e">
        <f>+#REF!</f>
        <v>#REF!</v>
      </c>
      <c r="D154" s="217" t="e">
        <f>+#REF!</f>
        <v>#REF!</v>
      </c>
      <c r="E154" s="217" t="e">
        <f>+#REF!</f>
        <v>#REF!</v>
      </c>
      <c r="F154" s="217">
        <v>717</v>
      </c>
      <c r="G154" s="217" t="s">
        <v>79</v>
      </c>
      <c r="H154" s="217" t="str">
        <f t="shared" si="27"/>
        <v>TS</v>
      </c>
      <c r="I154" s="218" t="e">
        <f>+#REF!</f>
        <v>#REF!</v>
      </c>
      <c r="J154" s="218" t="e">
        <f>IF(ISBLANK(#REF!),"",#REF!)</f>
        <v>#REF!</v>
      </c>
      <c r="K154" s="218" t="e">
        <f>IF(ISBLANK(#REF!),"",#REF!)</f>
        <v>#REF!</v>
      </c>
      <c r="L154" s="219" t="e">
        <f>IF(ISBLANK(#REF!),"",#REF!)</f>
        <v>#REF!</v>
      </c>
      <c r="M154" s="218" t="e">
        <f>IF(ISBLANK(#REF!),"",#REF!)</f>
        <v>#REF!</v>
      </c>
      <c r="N154" s="218" t="e">
        <f>IF(ISBLANK(#REF!),"",#REF!)</f>
        <v>#REF!</v>
      </c>
      <c r="O154" s="218" t="e">
        <f>IF(ISBLANK(#REF!),"",#REF!)</f>
        <v>#REF!</v>
      </c>
      <c r="P154" s="220">
        <v>772.88</v>
      </c>
      <c r="Q154" s="220">
        <v>0</v>
      </c>
      <c r="R154" s="220">
        <v>0</v>
      </c>
      <c r="S154" s="220">
        <v>0</v>
      </c>
      <c r="T154" s="220">
        <v>0</v>
      </c>
      <c r="U154" s="220">
        <v>0</v>
      </c>
      <c r="V154" s="220">
        <v>772.88</v>
      </c>
      <c r="W154" s="220">
        <v>0</v>
      </c>
      <c r="X154" s="220">
        <v>0</v>
      </c>
      <c r="Y154" s="220">
        <v>772.88</v>
      </c>
      <c r="Z154" s="220">
        <v>398.51625000000001</v>
      </c>
      <c r="AA154" s="220">
        <v>374.36374999999998</v>
      </c>
      <c r="AB154" s="220">
        <v>48.305</v>
      </c>
      <c r="AC154" s="220">
        <v>0</v>
      </c>
      <c r="AD154" s="196"/>
      <c r="AE154" s="222" t="e">
        <f t="shared" si="28"/>
        <v>#REF!</v>
      </c>
      <c r="AF154" s="222" t="e">
        <f>INDEX(#REF!,MATCH(Turtas!E154,#REF!,0))</f>
        <v>#REF!</v>
      </c>
      <c r="AG154" s="223" t="e">
        <f t="shared" si="29"/>
        <v>#REF!</v>
      </c>
      <c r="AH154" s="223" t="s">
        <v>681</v>
      </c>
      <c r="AI154" s="196"/>
      <c r="AJ154" s="224" t="e">
        <f>#REF!</f>
        <v>#REF!</v>
      </c>
      <c r="AK154" s="224">
        <f t="shared" si="30"/>
        <v>772.88</v>
      </c>
      <c r="AL154" s="225" t="e">
        <f t="shared" si="31"/>
        <v>#REF!</v>
      </c>
      <c r="AM154" s="225"/>
      <c r="AN154" s="226"/>
      <c r="AO154" s="226"/>
      <c r="AP154" s="224" t="e">
        <f t="shared" si="32"/>
        <v>#REF!</v>
      </c>
      <c r="AQ154" s="224" t="e">
        <f t="shared" si="33"/>
        <v>#REF!</v>
      </c>
      <c r="AR154" s="224" t="e">
        <f t="shared" si="34"/>
        <v>#REF!</v>
      </c>
      <c r="AS154" s="224" t="e">
        <f t="shared" si="35"/>
        <v>#REF!</v>
      </c>
      <c r="AT154" s="224" t="b">
        <f t="shared" si="36"/>
        <v>0</v>
      </c>
      <c r="AU154" s="224" t="e">
        <f t="shared" si="37"/>
        <v>#REF!</v>
      </c>
      <c r="AV154" s="224" t="e">
        <f t="shared" si="38"/>
        <v>#REF!</v>
      </c>
      <c r="AX154" s="227" t="b">
        <v>0</v>
      </c>
    </row>
    <row r="155" spans="2:50" x14ac:dyDescent="0.2">
      <c r="B155" s="215">
        <v>145</v>
      </c>
      <c r="C155" s="216" t="e">
        <f>+#REF!</f>
        <v>#REF!</v>
      </c>
      <c r="D155" s="217" t="e">
        <f>+#REF!</f>
        <v>#REF!</v>
      </c>
      <c r="E155" s="217" t="e">
        <f>+#REF!</f>
        <v>#REF!</v>
      </c>
      <c r="F155" s="217">
        <v>717</v>
      </c>
      <c r="G155" s="217" t="s">
        <v>79</v>
      </c>
      <c r="H155" s="217" t="str">
        <f t="shared" si="27"/>
        <v>TS</v>
      </c>
      <c r="I155" s="218" t="e">
        <f>+#REF!</f>
        <v>#REF!</v>
      </c>
      <c r="J155" s="218" t="e">
        <f>IF(ISBLANK(#REF!),"",#REF!)</f>
        <v>#REF!</v>
      </c>
      <c r="K155" s="218" t="e">
        <f>IF(ISBLANK(#REF!),"",#REF!)</f>
        <v>#REF!</v>
      </c>
      <c r="L155" s="219" t="e">
        <f>IF(ISBLANK(#REF!),"",#REF!)</f>
        <v>#REF!</v>
      </c>
      <c r="M155" s="218" t="e">
        <f>IF(ISBLANK(#REF!),"",#REF!)</f>
        <v>#REF!</v>
      </c>
      <c r="N155" s="218" t="e">
        <f>IF(ISBLANK(#REF!),"",#REF!)</f>
        <v>#REF!</v>
      </c>
      <c r="O155" s="218" t="e">
        <f>IF(ISBLANK(#REF!),"",#REF!)</f>
        <v>#REF!</v>
      </c>
      <c r="P155" s="220">
        <v>3765.06</v>
      </c>
      <c r="Q155" s="220">
        <v>0</v>
      </c>
      <c r="R155" s="220">
        <v>0</v>
      </c>
      <c r="S155" s="220">
        <v>0</v>
      </c>
      <c r="T155" s="220">
        <v>0</v>
      </c>
      <c r="U155" s="220">
        <v>0</v>
      </c>
      <c r="V155" s="220">
        <v>3765.06</v>
      </c>
      <c r="W155" s="220">
        <v>0</v>
      </c>
      <c r="X155" s="220">
        <v>0</v>
      </c>
      <c r="Y155" s="220">
        <v>3765.06</v>
      </c>
      <c r="Z155" s="220">
        <v>1941.3590624999999</v>
      </c>
      <c r="AA155" s="220">
        <v>1823.7009375</v>
      </c>
      <c r="AB155" s="220">
        <v>235.31625</v>
      </c>
      <c r="AC155" s="220">
        <v>0</v>
      </c>
      <c r="AD155" s="196"/>
      <c r="AE155" s="222" t="e">
        <f t="shared" si="28"/>
        <v>#REF!</v>
      </c>
      <c r="AF155" s="222" t="e">
        <f>INDEX(#REF!,MATCH(Turtas!E155,#REF!,0))</f>
        <v>#REF!</v>
      </c>
      <c r="AG155" s="223" t="e">
        <f t="shared" si="29"/>
        <v>#REF!</v>
      </c>
      <c r="AH155" s="223" t="s">
        <v>681</v>
      </c>
      <c r="AI155" s="196"/>
      <c r="AJ155" s="224" t="e">
        <f>#REF!</f>
        <v>#REF!</v>
      </c>
      <c r="AK155" s="224">
        <f t="shared" si="30"/>
        <v>3765.06</v>
      </c>
      <c r="AL155" s="225" t="e">
        <f t="shared" si="31"/>
        <v>#REF!</v>
      </c>
      <c r="AM155" s="225"/>
      <c r="AN155" s="226"/>
      <c r="AO155" s="226"/>
      <c r="AP155" s="224" t="e">
        <f t="shared" si="32"/>
        <v>#REF!</v>
      </c>
      <c r="AQ155" s="224" t="e">
        <f t="shared" si="33"/>
        <v>#REF!</v>
      </c>
      <c r="AR155" s="224" t="e">
        <f t="shared" si="34"/>
        <v>#REF!</v>
      </c>
      <c r="AS155" s="224" t="e">
        <f t="shared" si="35"/>
        <v>#REF!</v>
      </c>
      <c r="AT155" s="224" t="b">
        <f t="shared" si="36"/>
        <v>0</v>
      </c>
      <c r="AU155" s="224" t="e">
        <f t="shared" si="37"/>
        <v>#REF!</v>
      </c>
      <c r="AV155" s="224" t="e">
        <f t="shared" si="38"/>
        <v>#REF!</v>
      </c>
      <c r="AX155" s="227" t="b">
        <v>0</v>
      </c>
    </row>
    <row r="156" spans="2:50" x14ac:dyDescent="0.2">
      <c r="B156" s="215">
        <v>146</v>
      </c>
      <c r="C156" s="216" t="e">
        <f>+#REF!</f>
        <v>#REF!</v>
      </c>
      <c r="D156" s="217" t="e">
        <f>+#REF!</f>
        <v>#REF!</v>
      </c>
      <c r="E156" s="217" t="e">
        <f>+#REF!</f>
        <v>#REF!</v>
      </c>
      <c r="F156" s="217">
        <v>720</v>
      </c>
      <c r="G156" s="217" t="s">
        <v>66</v>
      </c>
      <c r="H156" s="217" t="str">
        <f t="shared" si="27"/>
        <v>TS</v>
      </c>
      <c r="I156" s="218" t="e">
        <f>+#REF!</f>
        <v>#REF!</v>
      </c>
      <c r="J156" s="218" t="e">
        <f>IF(ISBLANK(#REF!),"",#REF!)</f>
        <v>#REF!</v>
      </c>
      <c r="K156" s="218" t="e">
        <f>IF(ISBLANK(#REF!),"",#REF!)</f>
        <v>#REF!</v>
      </c>
      <c r="L156" s="219" t="e">
        <f>IF(ISBLANK(#REF!),"",#REF!)</f>
        <v>#REF!</v>
      </c>
      <c r="M156" s="218" t="e">
        <f>IF(ISBLANK(#REF!),"",#REF!)</f>
        <v>#REF!</v>
      </c>
      <c r="N156" s="218" t="e">
        <f>IF(ISBLANK(#REF!),"",#REF!)</f>
        <v>#REF!</v>
      </c>
      <c r="O156" s="218" t="e">
        <f>IF(ISBLANK(#REF!),"",#REF!)</f>
        <v>#REF!</v>
      </c>
      <c r="P156" s="220">
        <v>1131.17</v>
      </c>
      <c r="Q156" s="220">
        <v>0</v>
      </c>
      <c r="R156" s="220">
        <v>0</v>
      </c>
      <c r="S156" s="220">
        <v>0</v>
      </c>
      <c r="T156" s="220">
        <v>0</v>
      </c>
      <c r="U156" s="220">
        <v>0</v>
      </c>
      <c r="V156" s="220">
        <v>1131.17</v>
      </c>
      <c r="W156" s="220">
        <v>0</v>
      </c>
      <c r="X156" s="220">
        <v>0</v>
      </c>
      <c r="Y156" s="220">
        <v>1131.17</v>
      </c>
      <c r="Z156" s="220">
        <v>810.67183333333332</v>
      </c>
      <c r="AA156" s="220">
        <v>320.49816666666675</v>
      </c>
      <c r="AB156" s="220">
        <v>113.11700000000002</v>
      </c>
      <c r="AC156" s="220">
        <v>0</v>
      </c>
      <c r="AD156" s="196"/>
      <c r="AE156" s="222" t="e">
        <f t="shared" si="28"/>
        <v>#REF!</v>
      </c>
      <c r="AF156" s="222" t="e">
        <f>INDEX(#REF!,MATCH(Turtas!E156,#REF!,0))</f>
        <v>#REF!</v>
      </c>
      <c r="AG156" s="223" t="e">
        <f t="shared" si="29"/>
        <v>#REF!</v>
      </c>
      <c r="AH156" s="223" t="s">
        <v>680</v>
      </c>
      <c r="AI156" s="196"/>
      <c r="AJ156" s="224" t="e">
        <f>#REF!</f>
        <v>#REF!</v>
      </c>
      <c r="AK156" s="224">
        <f t="shared" si="30"/>
        <v>1131.17</v>
      </c>
      <c r="AL156" s="225" t="e">
        <f t="shared" si="31"/>
        <v>#REF!</v>
      </c>
      <c r="AM156" s="225"/>
      <c r="AN156" s="226"/>
      <c r="AO156" s="226"/>
      <c r="AP156" s="224" t="e">
        <f t="shared" si="32"/>
        <v>#REF!</v>
      </c>
      <c r="AQ156" s="224" t="e">
        <f t="shared" si="33"/>
        <v>#REF!</v>
      </c>
      <c r="AR156" s="224" t="e">
        <f t="shared" si="34"/>
        <v>#REF!</v>
      </c>
      <c r="AS156" s="224" t="e">
        <f t="shared" si="35"/>
        <v>#REF!</v>
      </c>
      <c r="AT156" s="224" t="b">
        <f t="shared" si="36"/>
        <v>0</v>
      </c>
      <c r="AU156" s="224" t="e">
        <f t="shared" si="37"/>
        <v>#REF!</v>
      </c>
      <c r="AV156" s="224" t="e">
        <f t="shared" si="38"/>
        <v>#REF!</v>
      </c>
      <c r="AX156" s="227" t="b">
        <v>0</v>
      </c>
    </row>
    <row r="157" spans="2:50" x14ac:dyDescent="0.2">
      <c r="B157" s="215">
        <v>147</v>
      </c>
      <c r="C157" s="216" t="e">
        <f>+#REF!</f>
        <v>#REF!</v>
      </c>
      <c r="D157" s="217" t="e">
        <f>+#REF!</f>
        <v>#REF!</v>
      </c>
      <c r="E157" s="217" t="e">
        <f>+#REF!</f>
        <v>#REF!</v>
      </c>
      <c r="F157" s="217">
        <v>720</v>
      </c>
      <c r="G157" s="217" t="s">
        <v>66</v>
      </c>
      <c r="H157" s="217" t="str">
        <f t="shared" si="27"/>
        <v>TS</v>
      </c>
      <c r="I157" s="218" t="e">
        <f>+#REF!</f>
        <v>#REF!</v>
      </c>
      <c r="J157" s="218" t="e">
        <f>IF(ISBLANK(#REF!),"",#REF!)</f>
        <v>#REF!</v>
      </c>
      <c r="K157" s="218" t="e">
        <f>IF(ISBLANK(#REF!),"",#REF!)</f>
        <v>#REF!</v>
      </c>
      <c r="L157" s="219" t="e">
        <f>IF(ISBLANK(#REF!),"",#REF!)</f>
        <v>#REF!</v>
      </c>
      <c r="M157" s="218" t="e">
        <f>IF(ISBLANK(#REF!),"",#REF!)</f>
        <v>#REF!</v>
      </c>
      <c r="N157" s="218" t="e">
        <f>IF(ISBLANK(#REF!),"",#REF!)</f>
        <v>#REF!</v>
      </c>
      <c r="O157" s="218" t="e">
        <f>IF(ISBLANK(#REF!),"",#REF!)</f>
        <v>#REF!</v>
      </c>
      <c r="P157" s="220">
        <v>1244.32</v>
      </c>
      <c r="Q157" s="220">
        <v>0</v>
      </c>
      <c r="R157" s="220">
        <v>0</v>
      </c>
      <c r="S157" s="220">
        <v>0</v>
      </c>
      <c r="T157" s="220">
        <v>0</v>
      </c>
      <c r="U157" s="220">
        <v>0</v>
      </c>
      <c r="V157" s="220">
        <v>1244.32</v>
      </c>
      <c r="W157" s="220">
        <v>0</v>
      </c>
      <c r="X157" s="220">
        <v>0</v>
      </c>
      <c r="Y157" s="220">
        <v>1244.32</v>
      </c>
      <c r="Z157" s="220">
        <v>891.76266666666663</v>
      </c>
      <c r="AA157" s="220">
        <v>352.5573333333333</v>
      </c>
      <c r="AB157" s="220">
        <v>124.43200000000002</v>
      </c>
      <c r="AC157" s="220">
        <v>0.19999999999998863</v>
      </c>
      <c r="AD157" s="196"/>
      <c r="AE157" s="222" t="e">
        <f t="shared" si="28"/>
        <v>#REF!</v>
      </c>
      <c r="AF157" s="222" t="e">
        <f>INDEX(#REF!,MATCH(Turtas!E157,#REF!,0))</f>
        <v>#REF!</v>
      </c>
      <c r="AG157" s="223" t="e">
        <f t="shared" si="29"/>
        <v>#REF!</v>
      </c>
      <c r="AH157" s="223" t="s">
        <v>680</v>
      </c>
      <c r="AI157" s="196"/>
      <c r="AJ157" s="224" t="e">
        <f>#REF!</f>
        <v>#REF!</v>
      </c>
      <c r="AK157" s="224">
        <f t="shared" si="30"/>
        <v>1244.32</v>
      </c>
      <c r="AL157" s="225" t="e">
        <f t="shared" si="31"/>
        <v>#REF!</v>
      </c>
      <c r="AM157" s="225"/>
      <c r="AN157" s="226"/>
      <c r="AO157" s="226"/>
      <c r="AP157" s="224" t="e">
        <f t="shared" si="32"/>
        <v>#REF!</v>
      </c>
      <c r="AQ157" s="224" t="e">
        <f t="shared" si="33"/>
        <v>#REF!</v>
      </c>
      <c r="AR157" s="224" t="e">
        <f t="shared" si="34"/>
        <v>#REF!</v>
      </c>
      <c r="AS157" s="224" t="e">
        <f t="shared" si="35"/>
        <v>#REF!</v>
      </c>
      <c r="AT157" s="224" t="b">
        <f t="shared" si="36"/>
        <v>0</v>
      </c>
      <c r="AU157" s="224" t="e">
        <f t="shared" si="37"/>
        <v>#REF!</v>
      </c>
      <c r="AV157" s="224" t="e">
        <f t="shared" si="38"/>
        <v>#REF!</v>
      </c>
      <c r="AX157" s="227" t="b">
        <v>0</v>
      </c>
    </row>
    <row r="158" spans="2:50" x14ac:dyDescent="0.2">
      <c r="B158" s="215">
        <v>148</v>
      </c>
      <c r="C158" s="216" t="e">
        <f>+#REF!</f>
        <v>#REF!</v>
      </c>
      <c r="D158" s="217" t="e">
        <f>+#REF!</f>
        <v>#REF!</v>
      </c>
      <c r="E158" s="217" t="e">
        <f>+#REF!</f>
        <v>#REF!</v>
      </c>
      <c r="F158" s="217">
        <v>724</v>
      </c>
      <c r="G158" s="217" t="s">
        <v>68</v>
      </c>
      <c r="H158" s="217" t="str">
        <f t="shared" si="27"/>
        <v>TS</v>
      </c>
      <c r="I158" s="218" t="e">
        <f>+#REF!</f>
        <v>#REF!</v>
      </c>
      <c r="J158" s="218" t="e">
        <f>IF(ISBLANK(#REF!),"",#REF!)</f>
        <v>#REF!</v>
      </c>
      <c r="K158" s="218" t="e">
        <f>IF(ISBLANK(#REF!),"",#REF!)</f>
        <v>#REF!</v>
      </c>
      <c r="L158" s="219" t="e">
        <f>IF(ISBLANK(#REF!),"",#REF!)</f>
        <v>#REF!</v>
      </c>
      <c r="M158" s="218" t="e">
        <f>IF(ISBLANK(#REF!),"",#REF!)</f>
        <v>#REF!</v>
      </c>
      <c r="N158" s="218" t="e">
        <f>IF(ISBLANK(#REF!),"",#REF!)</f>
        <v>#REF!</v>
      </c>
      <c r="O158" s="218" t="e">
        <f>IF(ISBLANK(#REF!),"",#REF!)</f>
        <v>#REF!</v>
      </c>
      <c r="P158" s="220">
        <v>2138.5500000000002</v>
      </c>
      <c r="Q158" s="220">
        <v>0</v>
      </c>
      <c r="R158" s="220">
        <v>0</v>
      </c>
      <c r="S158" s="220">
        <v>0</v>
      </c>
      <c r="T158" s="220">
        <v>0</v>
      </c>
      <c r="U158" s="220">
        <v>0</v>
      </c>
      <c r="V158" s="220">
        <v>2138.5500000000002</v>
      </c>
      <c r="W158" s="220">
        <v>0</v>
      </c>
      <c r="X158" s="220">
        <v>0</v>
      </c>
      <c r="Y158" s="220">
        <v>2138.5500000000002</v>
      </c>
      <c r="Z158" s="220">
        <v>2138.5500000000002</v>
      </c>
      <c r="AA158" s="220">
        <v>0</v>
      </c>
      <c r="AB158" s="220">
        <v>142.56999999999996</v>
      </c>
      <c r="AC158" s="220">
        <v>0</v>
      </c>
      <c r="AD158" s="196"/>
      <c r="AE158" s="222" t="e">
        <f t="shared" si="28"/>
        <v>#REF!</v>
      </c>
      <c r="AF158" s="222" t="e">
        <f>INDEX(#REF!,MATCH(Turtas!E158,#REF!,0))</f>
        <v>#REF!</v>
      </c>
      <c r="AG158" s="223" t="e">
        <f t="shared" si="29"/>
        <v>#REF!</v>
      </c>
      <c r="AH158" s="223" t="s">
        <v>681</v>
      </c>
      <c r="AI158" s="196"/>
      <c r="AJ158" s="224" t="e">
        <f>#REF!</f>
        <v>#REF!</v>
      </c>
      <c r="AK158" s="224">
        <f t="shared" si="30"/>
        <v>2138.5500000000002</v>
      </c>
      <c r="AL158" s="225" t="e">
        <f t="shared" si="31"/>
        <v>#REF!</v>
      </c>
      <c r="AM158" s="225"/>
      <c r="AN158" s="226"/>
      <c r="AO158" s="226"/>
      <c r="AP158" s="224" t="e">
        <f t="shared" si="32"/>
        <v>#REF!</v>
      </c>
      <c r="AQ158" s="224" t="e">
        <f t="shared" si="33"/>
        <v>#REF!</v>
      </c>
      <c r="AR158" s="224" t="e">
        <f t="shared" si="34"/>
        <v>#REF!</v>
      </c>
      <c r="AS158" s="224" t="e">
        <f t="shared" si="35"/>
        <v>#REF!</v>
      </c>
      <c r="AT158" s="224" t="b">
        <f t="shared" si="36"/>
        <v>0</v>
      </c>
      <c r="AU158" s="224" t="e">
        <f t="shared" si="37"/>
        <v>#REF!</v>
      </c>
      <c r="AV158" s="224" t="e">
        <f t="shared" si="38"/>
        <v>#REF!</v>
      </c>
      <c r="AX158" s="227" t="b">
        <v>0</v>
      </c>
    </row>
    <row r="159" spans="2:50" x14ac:dyDescent="0.2">
      <c r="B159" s="215">
        <v>149</v>
      </c>
      <c r="C159" s="216" t="e">
        <f>+#REF!</f>
        <v>#REF!</v>
      </c>
      <c r="D159" s="217" t="e">
        <f>+#REF!</f>
        <v>#REF!</v>
      </c>
      <c r="E159" s="217" t="e">
        <f>+#REF!</f>
        <v>#REF!</v>
      </c>
      <c r="F159" s="217">
        <v>724</v>
      </c>
      <c r="G159" s="217" t="s">
        <v>68</v>
      </c>
      <c r="H159" s="217" t="str">
        <f t="shared" si="27"/>
        <v>TS</v>
      </c>
      <c r="I159" s="218" t="e">
        <f>+#REF!</f>
        <v>#REF!</v>
      </c>
      <c r="J159" s="218" t="e">
        <f>IF(ISBLANK(#REF!),"",#REF!)</f>
        <v>#REF!</v>
      </c>
      <c r="K159" s="218" t="e">
        <f>IF(ISBLANK(#REF!),"",#REF!)</f>
        <v>#REF!</v>
      </c>
      <c r="L159" s="219" t="e">
        <f>IF(ISBLANK(#REF!),"",#REF!)</f>
        <v>#REF!</v>
      </c>
      <c r="M159" s="218" t="e">
        <f>IF(ISBLANK(#REF!),"",#REF!)</f>
        <v>#REF!</v>
      </c>
      <c r="N159" s="218" t="e">
        <f>IF(ISBLANK(#REF!),"",#REF!)</f>
        <v>#REF!</v>
      </c>
      <c r="O159" s="218" t="e">
        <f>IF(ISBLANK(#REF!),"",#REF!)</f>
        <v>#REF!</v>
      </c>
      <c r="P159" s="220">
        <v>189.12</v>
      </c>
      <c r="Q159" s="220">
        <v>0</v>
      </c>
      <c r="R159" s="220">
        <v>0</v>
      </c>
      <c r="S159" s="220">
        <v>0</v>
      </c>
      <c r="T159" s="220">
        <v>0</v>
      </c>
      <c r="U159" s="220">
        <v>0</v>
      </c>
      <c r="V159" s="220">
        <v>189.12</v>
      </c>
      <c r="W159" s="220">
        <v>0</v>
      </c>
      <c r="X159" s="220">
        <v>0</v>
      </c>
      <c r="Y159" s="220">
        <v>189.12</v>
      </c>
      <c r="Z159" s="220">
        <v>189.12</v>
      </c>
      <c r="AA159" s="220">
        <v>0</v>
      </c>
      <c r="AB159" s="220">
        <v>12.608000000000004</v>
      </c>
      <c r="AC159" s="220">
        <v>0</v>
      </c>
      <c r="AD159" s="196"/>
      <c r="AE159" s="222" t="e">
        <f t="shared" si="28"/>
        <v>#REF!</v>
      </c>
      <c r="AF159" s="222" t="e">
        <f>INDEX(#REF!,MATCH(Turtas!E159,#REF!,0))</f>
        <v>#REF!</v>
      </c>
      <c r="AG159" s="223" t="e">
        <f t="shared" si="29"/>
        <v>#REF!</v>
      </c>
      <c r="AH159" s="223" t="s">
        <v>681</v>
      </c>
      <c r="AI159" s="196"/>
      <c r="AJ159" s="224" t="e">
        <f>#REF!</f>
        <v>#REF!</v>
      </c>
      <c r="AK159" s="224">
        <f t="shared" si="30"/>
        <v>189.12</v>
      </c>
      <c r="AL159" s="225" t="e">
        <f t="shared" si="31"/>
        <v>#REF!</v>
      </c>
      <c r="AM159" s="225"/>
      <c r="AN159" s="226"/>
      <c r="AO159" s="226"/>
      <c r="AP159" s="224" t="e">
        <f t="shared" si="32"/>
        <v>#REF!</v>
      </c>
      <c r="AQ159" s="224" t="e">
        <f t="shared" si="33"/>
        <v>#REF!</v>
      </c>
      <c r="AR159" s="224" t="e">
        <f t="shared" si="34"/>
        <v>#REF!</v>
      </c>
      <c r="AS159" s="224" t="e">
        <f t="shared" si="35"/>
        <v>#REF!</v>
      </c>
      <c r="AT159" s="224" t="b">
        <f t="shared" si="36"/>
        <v>0</v>
      </c>
      <c r="AU159" s="224" t="e">
        <f t="shared" si="37"/>
        <v>#REF!</v>
      </c>
      <c r="AV159" s="224" t="e">
        <f t="shared" si="38"/>
        <v>#REF!</v>
      </c>
      <c r="AX159" s="227" t="b">
        <v>0</v>
      </c>
    </row>
    <row r="160" spans="2:50" x14ac:dyDescent="0.2">
      <c r="B160" s="215">
        <v>150</v>
      </c>
      <c r="C160" s="216" t="e">
        <f>+#REF!</f>
        <v>#REF!</v>
      </c>
      <c r="D160" s="217" t="e">
        <f>+#REF!</f>
        <v>#REF!</v>
      </c>
      <c r="E160" s="217" t="e">
        <f>+#REF!</f>
        <v>#REF!</v>
      </c>
      <c r="F160" s="217">
        <v>708</v>
      </c>
      <c r="G160" s="217" t="s">
        <v>66</v>
      </c>
      <c r="H160" s="217" t="str">
        <f t="shared" si="27"/>
        <v>TS</v>
      </c>
      <c r="I160" s="218" t="e">
        <f>+#REF!</f>
        <v>#REF!</v>
      </c>
      <c r="J160" s="218" t="e">
        <f>IF(ISBLANK(#REF!),"",#REF!)</f>
        <v>#REF!</v>
      </c>
      <c r="K160" s="218" t="e">
        <f>IF(ISBLANK(#REF!),"",#REF!)</f>
        <v>#REF!</v>
      </c>
      <c r="L160" s="219" t="e">
        <f>IF(ISBLANK(#REF!),"",#REF!)</f>
        <v>#REF!</v>
      </c>
      <c r="M160" s="218" t="e">
        <f>IF(ISBLANK(#REF!),"",#REF!)</f>
        <v>#REF!</v>
      </c>
      <c r="N160" s="218" t="e">
        <f>IF(ISBLANK(#REF!),"",#REF!)</f>
        <v>#REF!</v>
      </c>
      <c r="O160" s="218" t="e">
        <f>IF(ISBLANK(#REF!),"",#REF!)</f>
        <v>#REF!</v>
      </c>
      <c r="P160" s="220">
        <v>5761.4</v>
      </c>
      <c r="Q160" s="220">
        <v>5761.4</v>
      </c>
      <c r="R160" s="220">
        <v>0</v>
      </c>
      <c r="S160" s="220">
        <v>0</v>
      </c>
      <c r="T160" s="220">
        <v>0</v>
      </c>
      <c r="U160" s="220">
        <v>0</v>
      </c>
      <c r="V160" s="220">
        <v>0</v>
      </c>
      <c r="W160" s="220">
        <v>0</v>
      </c>
      <c r="X160" s="220">
        <v>0</v>
      </c>
      <c r="Y160" s="220">
        <v>0</v>
      </c>
      <c r="Z160" s="220">
        <v>0</v>
      </c>
      <c r="AA160" s="220">
        <v>0</v>
      </c>
      <c r="AB160" s="220">
        <v>0</v>
      </c>
      <c r="AC160" s="220">
        <v>288.07</v>
      </c>
      <c r="AD160" s="196"/>
      <c r="AE160" s="222" t="e">
        <f t="shared" si="28"/>
        <v>#REF!</v>
      </c>
      <c r="AF160" s="222" t="e">
        <f>INDEX(#REF!,MATCH(Turtas!E160,#REF!,0))</f>
        <v>#REF!</v>
      </c>
      <c r="AG160" s="223" t="e">
        <f t="shared" si="29"/>
        <v>#REF!</v>
      </c>
      <c r="AH160" s="223" t="s">
        <v>680</v>
      </c>
      <c r="AI160" s="196"/>
      <c r="AJ160" s="224" t="e">
        <f>#REF!</f>
        <v>#REF!</v>
      </c>
      <c r="AK160" s="224">
        <f t="shared" si="30"/>
        <v>5761.4</v>
      </c>
      <c r="AL160" s="225" t="e">
        <f t="shared" si="31"/>
        <v>#REF!</v>
      </c>
      <c r="AM160" s="225"/>
      <c r="AN160" s="226"/>
      <c r="AO160" s="226"/>
      <c r="AP160" s="224" t="e">
        <f t="shared" si="32"/>
        <v>#REF!</v>
      </c>
      <c r="AQ160" s="224" t="e">
        <f t="shared" si="33"/>
        <v>#REF!</v>
      </c>
      <c r="AR160" s="224" t="e">
        <f t="shared" si="34"/>
        <v>#REF!</v>
      </c>
      <c r="AS160" s="224" t="e">
        <f t="shared" si="35"/>
        <v>#REF!</v>
      </c>
      <c r="AT160" s="224" t="b">
        <f t="shared" si="36"/>
        <v>0</v>
      </c>
      <c r="AU160" s="224" t="e">
        <f t="shared" si="37"/>
        <v>#REF!</v>
      </c>
      <c r="AV160" s="224" t="e">
        <f t="shared" si="38"/>
        <v>#REF!</v>
      </c>
      <c r="AX160" s="227" t="b">
        <v>0</v>
      </c>
    </row>
    <row r="161" spans="2:50" x14ac:dyDescent="0.2">
      <c r="B161" s="215">
        <v>151</v>
      </c>
      <c r="C161" s="216" t="e">
        <f>+#REF!</f>
        <v>#REF!</v>
      </c>
      <c r="D161" s="217" t="e">
        <f>+#REF!</f>
        <v>#REF!</v>
      </c>
      <c r="E161" s="217" t="e">
        <f>+#REF!</f>
        <v>#REF!</v>
      </c>
      <c r="F161" s="217">
        <v>708</v>
      </c>
      <c r="G161" s="217" t="s">
        <v>66</v>
      </c>
      <c r="H161" s="217" t="str">
        <f t="shared" si="27"/>
        <v>TS</v>
      </c>
      <c r="I161" s="218" t="e">
        <f>+#REF!</f>
        <v>#REF!</v>
      </c>
      <c r="J161" s="218" t="e">
        <f>IF(ISBLANK(#REF!),"",#REF!)</f>
        <v>#REF!</v>
      </c>
      <c r="K161" s="218" t="e">
        <f>IF(ISBLANK(#REF!),"",#REF!)</f>
        <v>#REF!</v>
      </c>
      <c r="L161" s="219" t="e">
        <f>IF(ISBLANK(#REF!),"",#REF!)</f>
        <v>#REF!</v>
      </c>
      <c r="M161" s="218" t="e">
        <f>IF(ISBLANK(#REF!),"",#REF!)</f>
        <v>#REF!</v>
      </c>
      <c r="N161" s="218" t="e">
        <f>IF(ISBLANK(#REF!),"",#REF!)</f>
        <v>#REF!</v>
      </c>
      <c r="O161" s="218" t="e">
        <f>IF(ISBLANK(#REF!),"",#REF!)</f>
        <v>#REF!</v>
      </c>
      <c r="P161" s="220">
        <v>6347.04</v>
      </c>
      <c r="Q161" s="220">
        <v>6347.04</v>
      </c>
      <c r="R161" s="220">
        <v>0</v>
      </c>
      <c r="S161" s="220">
        <v>0</v>
      </c>
      <c r="T161" s="220">
        <v>0</v>
      </c>
      <c r="U161" s="220">
        <v>0</v>
      </c>
      <c r="V161" s="220">
        <v>0</v>
      </c>
      <c r="W161" s="220">
        <v>0</v>
      </c>
      <c r="X161" s="220">
        <v>0</v>
      </c>
      <c r="Y161" s="220">
        <v>0</v>
      </c>
      <c r="Z161" s="220">
        <v>0</v>
      </c>
      <c r="AA161" s="220">
        <v>0</v>
      </c>
      <c r="AB161" s="220">
        <v>0</v>
      </c>
      <c r="AC161" s="220">
        <v>115.40072727272727</v>
      </c>
      <c r="AD161" s="196"/>
      <c r="AE161" s="222" t="e">
        <f t="shared" si="28"/>
        <v>#REF!</v>
      </c>
      <c r="AF161" s="222" t="e">
        <f>INDEX(#REF!,MATCH(Turtas!E161,#REF!,0))</f>
        <v>#REF!</v>
      </c>
      <c r="AG161" s="223" t="e">
        <f t="shared" si="29"/>
        <v>#REF!</v>
      </c>
      <c r="AH161" s="223" t="s">
        <v>680</v>
      </c>
      <c r="AI161" s="196"/>
      <c r="AJ161" s="224" t="e">
        <f>#REF!</f>
        <v>#REF!</v>
      </c>
      <c r="AK161" s="224">
        <f t="shared" si="30"/>
        <v>6347.04</v>
      </c>
      <c r="AL161" s="225" t="e">
        <f t="shared" si="31"/>
        <v>#REF!</v>
      </c>
      <c r="AM161" s="225"/>
      <c r="AN161" s="226"/>
      <c r="AO161" s="226"/>
      <c r="AP161" s="224" t="e">
        <f t="shared" si="32"/>
        <v>#REF!</v>
      </c>
      <c r="AQ161" s="224" t="e">
        <f t="shared" si="33"/>
        <v>#REF!</v>
      </c>
      <c r="AR161" s="224" t="e">
        <f t="shared" si="34"/>
        <v>#REF!</v>
      </c>
      <c r="AS161" s="224" t="e">
        <f t="shared" si="35"/>
        <v>#REF!</v>
      </c>
      <c r="AT161" s="224" t="b">
        <f t="shared" si="36"/>
        <v>0</v>
      </c>
      <c r="AU161" s="224" t="e">
        <f t="shared" si="37"/>
        <v>#REF!</v>
      </c>
      <c r="AV161" s="224" t="e">
        <f t="shared" si="38"/>
        <v>#REF!</v>
      </c>
      <c r="AX161" s="227" t="b">
        <v>0</v>
      </c>
    </row>
    <row r="162" spans="2:50" x14ac:dyDescent="0.2">
      <c r="B162" s="215">
        <v>152</v>
      </c>
      <c r="C162" s="216" t="e">
        <f>+#REF!</f>
        <v>#REF!</v>
      </c>
      <c r="D162" s="217" t="e">
        <f>+#REF!</f>
        <v>#REF!</v>
      </c>
      <c r="E162" s="217" t="e">
        <f>+#REF!</f>
        <v>#REF!</v>
      </c>
      <c r="F162" s="217">
        <v>708</v>
      </c>
      <c r="G162" s="217" t="s">
        <v>66</v>
      </c>
      <c r="H162" s="217" t="str">
        <f t="shared" si="27"/>
        <v>TS</v>
      </c>
      <c r="I162" s="218" t="e">
        <f>+#REF!</f>
        <v>#REF!</v>
      </c>
      <c r="J162" s="218" t="e">
        <f>IF(ISBLANK(#REF!),"",#REF!)</f>
        <v>#REF!</v>
      </c>
      <c r="K162" s="218" t="e">
        <f>IF(ISBLANK(#REF!),"",#REF!)</f>
        <v>#REF!</v>
      </c>
      <c r="L162" s="219" t="e">
        <f>IF(ISBLANK(#REF!),"",#REF!)</f>
        <v>#REF!</v>
      </c>
      <c r="M162" s="218" t="e">
        <f>IF(ISBLANK(#REF!),"",#REF!)</f>
        <v>#REF!</v>
      </c>
      <c r="N162" s="218" t="e">
        <f>IF(ISBLANK(#REF!),"",#REF!)</f>
        <v>#REF!</v>
      </c>
      <c r="O162" s="218" t="e">
        <f>IF(ISBLANK(#REF!),"",#REF!)</f>
        <v>#REF!</v>
      </c>
      <c r="P162" s="220">
        <v>2201.09</v>
      </c>
      <c r="Q162" s="220">
        <v>2201.09</v>
      </c>
      <c r="R162" s="220">
        <v>0</v>
      </c>
      <c r="S162" s="220">
        <v>0</v>
      </c>
      <c r="T162" s="220">
        <v>0</v>
      </c>
      <c r="U162" s="220">
        <v>0</v>
      </c>
      <c r="V162" s="220">
        <v>0</v>
      </c>
      <c r="W162" s="220">
        <v>0</v>
      </c>
      <c r="X162" s="220">
        <v>0</v>
      </c>
      <c r="Y162" s="220">
        <v>0</v>
      </c>
      <c r="Z162" s="220">
        <v>0</v>
      </c>
      <c r="AA162" s="220">
        <v>0</v>
      </c>
      <c r="AB162" s="220">
        <v>0</v>
      </c>
      <c r="AC162" s="220">
        <v>40.019818181818181</v>
      </c>
      <c r="AD162" s="196"/>
      <c r="AE162" s="222" t="e">
        <f t="shared" si="28"/>
        <v>#REF!</v>
      </c>
      <c r="AF162" s="222" t="e">
        <f>INDEX(#REF!,MATCH(Turtas!E162,#REF!,0))</f>
        <v>#REF!</v>
      </c>
      <c r="AG162" s="223" t="e">
        <f t="shared" si="29"/>
        <v>#REF!</v>
      </c>
      <c r="AH162" s="223" t="s">
        <v>680</v>
      </c>
      <c r="AI162" s="196"/>
      <c r="AJ162" s="224" t="e">
        <f>#REF!</f>
        <v>#REF!</v>
      </c>
      <c r="AK162" s="224">
        <f t="shared" si="30"/>
        <v>2201.09</v>
      </c>
      <c r="AL162" s="225" t="e">
        <f t="shared" si="31"/>
        <v>#REF!</v>
      </c>
      <c r="AM162" s="225"/>
      <c r="AN162" s="226"/>
      <c r="AO162" s="226"/>
      <c r="AP162" s="224" t="e">
        <f t="shared" si="32"/>
        <v>#REF!</v>
      </c>
      <c r="AQ162" s="224" t="e">
        <f t="shared" si="33"/>
        <v>#REF!</v>
      </c>
      <c r="AR162" s="224" t="e">
        <f t="shared" si="34"/>
        <v>#REF!</v>
      </c>
      <c r="AS162" s="224" t="e">
        <f t="shared" si="35"/>
        <v>#REF!</v>
      </c>
      <c r="AT162" s="224" t="b">
        <f t="shared" si="36"/>
        <v>0</v>
      </c>
      <c r="AU162" s="224" t="e">
        <f t="shared" si="37"/>
        <v>#REF!</v>
      </c>
      <c r="AV162" s="224" t="e">
        <f t="shared" si="38"/>
        <v>#REF!</v>
      </c>
      <c r="AX162" s="227" t="b">
        <v>0</v>
      </c>
    </row>
    <row r="163" spans="2:50" x14ac:dyDescent="0.2">
      <c r="B163" s="215">
        <v>153</v>
      </c>
      <c r="C163" s="216" t="e">
        <f>+#REF!</f>
        <v>#REF!</v>
      </c>
      <c r="D163" s="217" t="e">
        <f>+#REF!</f>
        <v>#REF!</v>
      </c>
      <c r="E163" s="217" t="e">
        <f>+#REF!</f>
        <v>#REF!</v>
      </c>
      <c r="F163" s="217">
        <v>708</v>
      </c>
      <c r="G163" s="217" t="s">
        <v>66</v>
      </c>
      <c r="H163" s="217" t="str">
        <f t="shared" si="27"/>
        <v>TS</v>
      </c>
      <c r="I163" s="218" t="e">
        <f>+#REF!</f>
        <v>#REF!</v>
      </c>
      <c r="J163" s="218" t="e">
        <f>IF(ISBLANK(#REF!),"",#REF!)</f>
        <v>#REF!</v>
      </c>
      <c r="K163" s="218" t="e">
        <f>IF(ISBLANK(#REF!),"",#REF!)</f>
        <v>#REF!</v>
      </c>
      <c r="L163" s="219" t="e">
        <f>IF(ISBLANK(#REF!),"",#REF!)</f>
        <v>#REF!</v>
      </c>
      <c r="M163" s="218" t="e">
        <f>IF(ISBLANK(#REF!),"",#REF!)</f>
        <v>#REF!</v>
      </c>
      <c r="N163" s="218" t="e">
        <f>IF(ISBLANK(#REF!),"",#REF!)</f>
        <v>#REF!</v>
      </c>
      <c r="O163" s="218" t="e">
        <f>IF(ISBLANK(#REF!),"",#REF!)</f>
        <v>#REF!</v>
      </c>
      <c r="P163" s="220">
        <v>13380.84</v>
      </c>
      <c r="Q163" s="220">
        <v>13380.84</v>
      </c>
      <c r="R163" s="220">
        <v>0</v>
      </c>
      <c r="S163" s="220">
        <v>0</v>
      </c>
      <c r="T163" s="220">
        <v>0</v>
      </c>
      <c r="U163" s="220">
        <v>0</v>
      </c>
      <c r="V163" s="220">
        <v>0</v>
      </c>
      <c r="W163" s="220">
        <v>0</v>
      </c>
      <c r="X163" s="220">
        <v>0</v>
      </c>
      <c r="Y163" s="220">
        <v>0</v>
      </c>
      <c r="Z163" s="220">
        <v>0</v>
      </c>
      <c r="AA163" s="220">
        <v>0</v>
      </c>
      <c r="AB163" s="220">
        <v>0</v>
      </c>
      <c r="AC163" s="220">
        <v>243.28799999999995</v>
      </c>
      <c r="AD163" s="196"/>
      <c r="AE163" s="222" t="e">
        <f t="shared" si="28"/>
        <v>#REF!</v>
      </c>
      <c r="AF163" s="222" t="e">
        <f>INDEX(#REF!,MATCH(Turtas!E163,#REF!,0))</f>
        <v>#REF!</v>
      </c>
      <c r="AG163" s="223" t="e">
        <f t="shared" si="29"/>
        <v>#REF!</v>
      </c>
      <c r="AH163" s="223" t="s">
        <v>680</v>
      </c>
      <c r="AI163" s="196"/>
      <c r="AJ163" s="224" t="e">
        <f>#REF!</f>
        <v>#REF!</v>
      </c>
      <c r="AK163" s="224">
        <f t="shared" si="30"/>
        <v>13380.84</v>
      </c>
      <c r="AL163" s="225" t="e">
        <f t="shared" si="31"/>
        <v>#REF!</v>
      </c>
      <c r="AM163" s="225"/>
      <c r="AN163" s="226"/>
      <c r="AO163" s="226"/>
      <c r="AP163" s="224" t="e">
        <f t="shared" si="32"/>
        <v>#REF!</v>
      </c>
      <c r="AQ163" s="224" t="e">
        <f t="shared" si="33"/>
        <v>#REF!</v>
      </c>
      <c r="AR163" s="224" t="e">
        <f t="shared" si="34"/>
        <v>#REF!</v>
      </c>
      <c r="AS163" s="224" t="e">
        <f t="shared" si="35"/>
        <v>#REF!</v>
      </c>
      <c r="AT163" s="224" t="b">
        <f t="shared" si="36"/>
        <v>0</v>
      </c>
      <c r="AU163" s="224" t="e">
        <f t="shared" si="37"/>
        <v>#REF!</v>
      </c>
      <c r="AV163" s="224" t="e">
        <f t="shared" si="38"/>
        <v>#REF!</v>
      </c>
      <c r="AX163" s="227" t="b">
        <v>0</v>
      </c>
    </row>
    <row r="164" spans="2:50" x14ac:dyDescent="0.2">
      <c r="B164" s="215">
        <v>154</v>
      </c>
      <c r="C164" s="216" t="e">
        <f>+#REF!</f>
        <v>#REF!</v>
      </c>
      <c r="D164" s="217" t="e">
        <f>+#REF!</f>
        <v>#REF!</v>
      </c>
      <c r="E164" s="217" t="e">
        <f>+#REF!</f>
        <v>#REF!</v>
      </c>
      <c r="F164" s="217">
        <v>708</v>
      </c>
      <c r="G164" s="217" t="s">
        <v>66</v>
      </c>
      <c r="H164" s="217" t="str">
        <f t="shared" si="27"/>
        <v>TS</v>
      </c>
      <c r="I164" s="218" t="e">
        <f>+#REF!</f>
        <v>#REF!</v>
      </c>
      <c r="J164" s="218" t="e">
        <f>IF(ISBLANK(#REF!),"",#REF!)</f>
        <v>#REF!</v>
      </c>
      <c r="K164" s="218" t="e">
        <f>IF(ISBLANK(#REF!),"",#REF!)</f>
        <v>#REF!</v>
      </c>
      <c r="L164" s="219" t="e">
        <f>IF(ISBLANK(#REF!),"",#REF!)</f>
        <v>#REF!</v>
      </c>
      <c r="M164" s="218" t="e">
        <f>IF(ISBLANK(#REF!),"",#REF!)</f>
        <v>#REF!</v>
      </c>
      <c r="N164" s="218" t="e">
        <f>IF(ISBLANK(#REF!),"",#REF!)</f>
        <v>#REF!</v>
      </c>
      <c r="O164" s="218" t="e">
        <f>IF(ISBLANK(#REF!),"",#REF!)</f>
        <v>#REF!</v>
      </c>
      <c r="P164" s="220">
        <v>8696.6200000000008</v>
      </c>
      <c r="Q164" s="220">
        <v>8696.6200000000008</v>
      </c>
      <c r="R164" s="220">
        <v>0</v>
      </c>
      <c r="S164" s="220">
        <v>0</v>
      </c>
      <c r="T164" s="220">
        <v>0</v>
      </c>
      <c r="U164" s="220">
        <v>0</v>
      </c>
      <c r="V164" s="220">
        <v>0</v>
      </c>
      <c r="W164" s="220">
        <v>0</v>
      </c>
      <c r="X164" s="220">
        <v>0</v>
      </c>
      <c r="Y164" s="220">
        <v>0</v>
      </c>
      <c r="Z164" s="220">
        <v>0</v>
      </c>
      <c r="AA164" s="220">
        <v>0</v>
      </c>
      <c r="AB164" s="220">
        <v>0</v>
      </c>
      <c r="AC164" s="220">
        <v>158.12036363636366</v>
      </c>
      <c r="AD164" s="196"/>
      <c r="AE164" s="222" t="e">
        <f t="shared" si="28"/>
        <v>#REF!</v>
      </c>
      <c r="AF164" s="222" t="e">
        <f>INDEX(#REF!,MATCH(Turtas!E164,#REF!,0))</f>
        <v>#REF!</v>
      </c>
      <c r="AG164" s="223" t="e">
        <f t="shared" si="29"/>
        <v>#REF!</v>
      </c>
      <c r="AH164" s="223" t="s">
        <v>680</v>
      </c>
      <c r="AI164" s="196"/>
      <c r="AJ164" s="224" t="e">
        <f>#REF!</f>
        <v>#REF!</v>
      </c>
      <c r="AK164" s="224">
        <f t="shared" si="30"/>
        <v>8696.6200000000008</v>
      </c>
      <c r="AL164" s="225" t="e">
        <f t="shared" si="31"/>
        <v>#REF!</v>
      </c>
      <c r="AM164" s="225"/>
      <c r="AN164" s="226"/>
      <c r="AO164" s="226"/>
      <c r="AP164" s="224" t="e">
        <f t="shared" si="32"/>
        <v>#REF!</v>
      </c>
      <c r="AQ164" s="224" t="e">
        <f t="shared" si="33"/>
        <v>#REF!</v>
      </c>
      <c r="AR164" s="224" t="e">
        <f t="shared" si="34"/>
        <v>#REF!</v>
      </c>
      <c r="AS164" s="224" t="e">
        <f t="shared" si="35"/>
        <v>#REF!</v>
      </c>
      <c r="AT164" s="224" t="b">
        <f t="shared" si="36"/>
        <v>0</v>
      </c>
      <c r="AU164" s="224" t="e">
        <f t="shared" si="37"/>
        <v>#REF!</v>
      </c>
      <c r="AV164" s="224" t="e">
        <f t="shared" si="38"/>
        <v>#REF!</v>
      </c>
      <c r="AX164" s="227" t="b">
        <v>0</v>
      </c>
    </row>
    <row r="165" spans="2:50" x14ac:dyDescent="0.2">
      <c r="B165" s="215">
        <v>155</v>
      </c>
      <c r="C165" s="216" t="e">
        <f>+#REF!</f>
        <v>#REF!</v>
      </c>
      <c r="D165" s="217" t="e">
        <f>+#REF!</f>
        <v>#REF!</v>
      </c>
      <c r="E165" s="217" t="e">
        <f>+#REF!</f>
        <v>#REF!</v>
      </c>
      <c r="F165" s="217">
        <v>708</v>
      </c>
      <c r="G165" s="217" t="s">
        <v>66</v>
      </c>
      <c r="H165" s="217" t="str">
        <f t="shared" si="27"/>
        <v>TS</v>
      </c>
      <c r="I165" s="218" t="e">
        <f>+#REF!</f>
        <v>#REF!</v>
      </c>
      <c r="J165" s="218" t="e">
        <f>IF(ISBLANK(#REF!),"",#REF!)</f>
        <v>#REF!</v>
      </c>
      <c r="K165" s="218" t="e">
        <f>IF(ISBLANK(#REF!),"",#REF!)</f>
        <v>#REF!</v>
      </c>
      <c r="L165" s="219" t="e">
        <f>IF(ISBLANK(#REF!),"",#REF!)</f>
        <v>#REF!</v>
      </c>
      <c r="M165" s="218" t="e">
        <f>IF(ISBLANK(#REF!),"",#REF!)</f>
        <v>#REF!</v>
      </c>
      <c r="N165" s="218" t="e">
        <f>IF(ISBLANK(#REF!),"",#REF!)</f>
        <v>#REF!</v>
      </c>
      <c r="O165" s="218" t="e">
        <f>IF(ISBLANK(#REF!),"",#REF!)</f>
        <v>#REF!</v>
      </c>
      <c r="P165" s="220">
        <v>23700.94</v>
      </c>
      <c r="Q165" s="220">
        <v>23700.94</v>
      </c>
      <c r="R165" s="220">
        <v>0</v>
      </c>
      <c r="S165" s="220">
        <v>0</v>
      </c>
      <c r="T165" s="220">
        <v>0</v>
      </c>
      <c r="U165" s="220">
        <v>0</v>
      </c>
      <c r="V165" s="220">
        <v>0</v>
      </c>
      <c r="W165" s="220">
        <v>0</v>
      </c>
      <c r="X165" s="220">
        <v>0</v>
      </c>
      <c r="Y165" s="220">
        <v>0</v>
      </c>
      <c r="Z165" s="220">
        <v>0</v>
      </c>
      <c r="AA165" s="220">
        <v>0</v>
      </c>
      <c r="AB165" s="220">
        <v>0</v>
      </c>
      <c r="AC165" s="220">
        <v>430.92618181818187</v>
      </c>
      <c r="AD165" s="196"/>
      <c r="AE165" s="222" t="e">
        <f t="shared" si="28"/>
        <v>#REF!</v>
      </c>
      <c r="AF165" s="222" t="e">
        <f>INDEX(#REF!,MATCH(Turtas!E165,#REF!,0))</f>
        <v>#REF!</v>
      </c>
      <c r="AG165" s="223" t="e">
        <f t="shared" si="29"/>
        <v>#REF!</v>
      </c>
      <c r="AH165" s="223" t="s">
        <v>680</v>
      </c>
      <c r="AI165" s="196"/>
      <c r="AJ165" s="224" t="e">
        <f>#REF!</f>
        <v>#REF!</v>
      </c>
      <c r="AK165" s="224">
        <f t="shared" si="30"/>
        <v>23700.94</v>
      </c>
      <c r="AL165" s="225" t="e">
        <f t="shared" si="31"/>
        <v>#REF!</v>
      </c>
      <c r="AM165" s="225"/>
      <c r="AN165" s="226"/>
      <c r="AO165" s="226"/>
      <c r="AP165" s="224" t="e">
        <f t="shared" si="32"/>
        <v>#REF!</v>
      </c>
      <c r="AQ165" s="224" t="e">
        <f t="shared" si="33"/>
        <v>#REF!</v>
      </c>
      <c r="AR165" s="224" t="e">
        <f t="shared" si="34"/>
        <v>#REF!</v>
      </c>
      <c r="AS165" s="224" t="e">
        <f t="shared" si="35"/>
        <v>#REF!</v>
      </c>
      <c r="AT165" s="224" t="b">
        <f t="shared" si="36"/>
        <v>0</v>
      </c>
      <c r="AU165" s="224" t="e">
        <f t="shared" si="37"/>
        <v>#REF!</v>
      </c>
      <c r="AV165" s="224" t="e">
        <f t="shared" si="38"/>
        <v>#REF!</v>
      </c>
      <c r="AX165" s="227" t="b">
        <v>0</v>
      </c>
    </row>
    <row r="166" spans="2:50" x14ac:dyDescent="0.2">
      <c r="B166" s="215">
        <v>156</v>
      </c>
      <c r="C166" s="216" t="e">
        <f>+#REF!</f>
        <v>#REF!</v>
      </c>
      <c r="D166" s="217" t="e">
        <f>+#REF!</f>
        <v>#REF!</v>
      </c>
      <c r="E166" s="217" t="e">
        <f>+#REF!</f>
        <v>#REF!</v>
      </c>
      <c r="F166" s="217">
        <v>708</v>
      </c>
      <c r="G166" s="217" t="s">
        <v>66</v>
      </c>
      <c r="H166" s="217" t="str">
        <f t="shared" si="27"/>
        <v>TS</v>
      </c>
      <c r="I166" s="218" t="e">
        <f>+#REF!</f>
        <v>#REF!</v>
      </c>
      <c r="J166" s="218" t="e">
        <f>IF(ISBLANK(#REF!),"",#REF!)</f>
        <v>#REF!</v>
      </c>
      <c r="K166" s="218" t="e">
        <f>IF(ISBLANK(#REF!),"",#REF!)</f>
        <v>#REF!</v>
      </c>
      <c r="L166" s="219" t="e">
        <f>IF(ISBLANK(#REF!),"",#REF!)</f>
        <v>#REF!</v>
      </c>
      <c r="M166" s="218" t="e">
        <f>IF(ISBLANK(#REF!),"",#REF!)</f>
        <v>#REF!</v>
      </c>
      <c r="N166" s="218" t="e">
        <f>IF(ISBLANK(#REF!),"",#REF!)</f>
        <v>#REF!</v>
      </c>
      <c r="O166" s="218" t="e">
        <f>IF(ISBLANK(#REF!),"",#REF!)</f>
        <v>#REF!</v>
      </c>
      <c r="P166" s="220">
        <v>2178.35</v>
      </c>
      <c r="Q166" s="220">
        <v>2178.35</v>
      </c>
      <c r="R166" s="220">
        <v>0</v>
      </c>
      <c r="S166" s="220">
        <v>0</v>
      </c>
      <c r="T166" s="220">
        <v>0</v>
      </c>
      <c r="U166" s="220">
        <v>0</v>
      </c>
      <c r="V166" s="220">
        <v>0</v>
      </c>
      <c r="W166" s="220">
        <v>0</v>
      </c>
      <c r="X166" s="220">
        <v>0</v>
      </c>
      <c r="Y166" s="220">
        <v>0</v>
      </c>
      <c r="Z166" s="220">
        <v>0</v>
      </c>
      <c r="AA166" s="220">
        <v>0</v>
      </c>
      <c r="AB166" s="220">
        <v>0</v>
      </c>
      <c r="AC166" s="220">
        <v>39.606363636363639</v>
      </c>
      <c r="AD166" s="196"/>
      <c r="AE166" s="222" t="e">
        <f t="shared" si="28"/>
        <v>#REF!</v>
      </c>
      <c r="AF166" s="222" t="e">
        <f>INDEX(#REF!,MATCH(Turtas!E166,#REF!,0))</f>
        <v>#REF!</v>
      </c>
      <c r="AG166" s="223" t="e">
        <f t="shared" si="29"/>
        <v>#REF!</v>
      </c>
      <c r="AH166" s="223" t="s">
        <v>680</v>
      </c>
      <c r="AI166" s="196"/>
      <c r="AJ166" s="224" t="e">
        <f>#REF!</f>
        <v>#REF!</v>
      </c>
      <c r="AK166" s="224">
        <f t="shared" si="30"/>
        <v>2178.35</v>
      </c>
      <c r="AL166" s="225" t="e">
        <f t="shared" si="31"/>
        <v>#REF!</v>
      </c>
      <c r="AM166" s="225"/>
      <c r="AN166" s="226"/>
      <c r="AO166" s="226"/>
      <c r="AP166" s="224" t="e">
        <f t="shared" si="32"/>
        <v>#REF!</v>
      </c>
      <c r="AQ166" s="224" t="e">
        <f t="shared" si="33"/>
        <v>#REF!</v>
      </c>
      <c r="AR166" s="224" t="e">
        <f t="shared" si="34"/>
        <v>#REF!</v>
      </c>
      <c r="AS166" s="224" t="e">
        <f t="shared" si="35"/>
        <v>#REF!</v>
      </c>
      <c r="AT166" s="224" t="b">
        <f t="shared" si="36"/>
        <v>0</v>
      </c>
      <c r="AU166" s="224" t="e">
        <f t="shared" si="37"/>
        <v>#REF!</v>
      </c>
      <c r="AV166" s="224" t="e">
        <f t="shared" si="38"/>
        <v>#REF!</v>
      </c>
      <c r="AX166" s="227" t="b">
        <v>0</v>
      </c>
    </row>
    <row r="167" spans="2:50" x14ac:dyDescent="0.2">
      <c r="B167" s="215">
        <v>157</v>
      </c>
      <c r="C167" s="216" t="e">
        <f>+#REF!</f>
        <v>#REF!</v>
      </c>
      <c r="D167" s="217" t="e">
        <f>+#REF!</f>
        <v>#REF!</v>
      </c>
      <c r="E167" s="217" t="e">
        <f>+#REF!</f>
        <v>#REF!</v>
      </c>
      <c r="F167" s="217">
        <v>708</v>
      </c>
      <c r="G167" s="217" t="s">
        <v>66</v>
      </c>
      <c r="H167" s="217" t="str">
        <f t="shared" si="27"/>
        <v>TS</v>
      </c>
      <c r="I167" s="218" t="e">
        <f>+#REF!</f>
        <v>#REF!</v>
      </c>
      <c r="J167" s="218" t="e">
        <f>IF(ISBLANK(#REF!),"",#REF!)</f>
        <v>#REF!</v>
      </c>
      <c r="K167" s="218" t="e">
        <f>IF(ISBLANK(#REF!),"",#REF!)</f>
        <v>#REF!</v>
      </c>
      <c r="L167" s="219" t="e">
        <f>IF(ISBLANK(#REF!),"",#REF!)</f>
        <v>#REF!</v>
      </c>
      <c r="M167" s="218" t="e">
        <f>IF(ISBLANK(#REF!),"",#REF!)</f>
        <v>#REF!</v>
      </c>
      <c r="N167" s="218" t="e">
        <f>IF(ISBLANK(#REF!),"",#REF!)</f>
        <v>#REF!</v>
      </c>
      <c r="O167" s="218" t="e">
        <f>IF(ISBLANK(#REF!),"",#REF!)</f>
        <v>#REF!</v>
      </c>
      <c r="P167" s="220">
        <v>9194.11</v>
      </c>
      <c r="Q167" s="220">
        <v>9194.11</v>
      </c>
      <c r="R167" s="220">
        <v>0</v>
      </c>
      <c r="S167" s="220">
        <v>0</v>
      </c>
      <c r="T167" s="220">
        <v>0</v>
      </c>
      <c r="U167" s="220">
        <v>0</v>
      </c>
      <c r="V167" s="220">
        <v>0</v>
      </c>
      <c r="W167" s="220">
        <v>0</v>
      </c>
      <c r="X167" s="220">
        <v>0</v>
      </c>
      <c r="Y167" s="220">
        <v>0</v>
      </c>
      <c r="Z167" s="220">
        <v>0</v>
      </c>
      <c r="AA167" s="220">
        <v>0</v>
      </c>
      <c r="AB167" s="220">
        <v>0</v>
      </c>
      <c r="AC167" s="220">
        <v>167.16563636363639</v>
      </c>
      <c r="AD167" s="196"/>
      <c r="AE167" s="222" t="e">
        <f t="shared" si="28"/>
        <v>#REF!</v>
      </c>
      <c r="AF167" s="222" t="e">
        <f>INDEX(#REF!,MATCH(Turtas!E167,#REF!,0))</f>
        <v>#REF!</v>
      </c>
      <c r="AG167" s="223" t="e">
        <f t="shared" si="29"/>
        <v>#REF!</v>
      </c>
      <c r="AH167" s="223" t="s">
        <v>680</v>
      </c>
      <c r="AI167" s="196"/>
      <c r="AJ167" s="224" t="e">
        <f>#REF!</f>
        <v>#REF!</v>
      </c>
      <c r="AK167" s="224">
        <f t="shared" si="30"/>
        <v>9194.11</v>
      </c>
      <c r="AL167" s="225" t="e">
        <f t="shared" si="31"/>
        <v>#REF!</v>
      </c>
      <c r="AM167" s="225"/>
      <c r="AN167" s="226"/>
      <c r="AO167" s="226"/>
      <c r="AP167" s="224" t="e">
        <f t="shared" si="32"/>
        <v>#REF!</v>
      </c>
      <c r="AQ167" s="224" t="e">
        <f t="shared" si="33"/>
        <v>#REF!</v>
      </c>
      <c r="AR167" s="224" t="e">
        <f t="shared" si="34"/>
        <v>#REF!</v>
      </c>
      <c r="AS167" s="224" t="e">
        <f t="shared" si="35"/>
        <v>#REF!</v>
      </c>
      <c r="AT167" s="224" t="b">
        <f t="shared" si="36"/>
        <v>0</v>
      </c>
      <c r="AU167" s="224" t="e">
        <f t="shared" si="37"/>
        <v>#REF!</v>
      </c>
      <c r="AV167" s="224" t="e">
        <f t="shared" si="38"/>
        <v>#REF!</v>
      </c>
      <c r="AX167" s="227" t="b">
        <v>0</v>
      </c>
    </row>
    <row r="168" spans="2:50" x14ac:dyDescent="0.2">
      <c r="B168" s="215">
        <v>158</v>
      </c>
      <c r="C168" s="216" t="e">
        <f>+#REF!</f>
        <v>#REF!</v>
      </c>
      <c r="D168" s="217" t="e">
        <f>+#REF!</f>
        <v>#REF!</v>
      </c>
      <c r="E168" s="217" t="e">
        <f>+#REF!</f>
        <v>#REF!</v>
      </c>
      <c r="F168" s="217">
        <v>708</v>
      </c>
      <c r="G168" s="217" t="s">
        <v>66</v>
      </c>
      <c r="H168" s="217" t="str">
        <f t="shared" si="27"/>
        <v>TS</v>
      </c>
      <c r="I168" s="218" t="e">
        <f>+#REF!</f>
        <v>#REF!</v>
      </c>
      <c r="J168" s="218" t="e">
        <f>IF(ISBLANK(#REF!),"",#REF!)</f>
        <v>#REF!</v>
      </c>
      <c r="K168" s="218" t="e">
        <f>IF(ISBLANK(#REF!),"",#REF!)</f>
        <v>#REF!</v>
      </c>
      <c r="L168" s="219" t="e">
        <f>IF(ISBLANK(#REF!),"",#REF!)</f>
        <v>#REF!</v>
      </c>
      <c r="M168" s="218" t="e">
        <f>IF(ISBLANK(#REF!),"",#REF!)</f>
        <v>#REF!</v>
      </c>
      <c r="N168" s="218" t="e">
        <f>IF(ISBLANK(#REF!),"",#REF!)</f>
        <v>#REF!</v>
      </c>
      <c r="O168" s="218" t="e">
        <f>IF(ISBLANK(#REF!),"",#REF!)</f>
        <v>#REF!</v>
      </c>
      <c r="P168" s="220">
        <v>11768.19</v>
      </c>
      <c r="Q168" s="220">
        <v>11768.19</v>
      </c>
      <c r="R168" s="220">
        <v>0</v>
      </c>
      <c r="S168" s="220">
        <v>0</v>
      </c>
      <c r="T168" s="220">
        <v>0</v>
      </c>
      <c r="U168" s="220">
        <v>0</v>
      </c>
      <c r="V168" s="220">
        <v>0</v>
      </c>
      <c r="W168" s="220">
        <v>0</v>
      </c>
      <c r="X168" s="220">
        <v>0</v>
      </c>
      <c r="Y168" s="220">
        <v>0</v>
      </c>
      <c r="Z168" s="220">
        <v>0</v>
      </c>
      <c r="AA168" s="220">
        <v>0</v>
      </c>
      <c r="AB168" s="220">
        <v>0</v>
      </c>
      <c r="AC168" s="220">
        <v>213.9670909090909</v>
      </c>
      <c r="AD168" s="196"/>
      <c r="AE168" s="222" t="e">
        <f t="shared" si="28"/>
        <v>#REF!</v>
      </c>
      <c r="AF168" s="222" t="e">
        <f>INDEX(#REF!,MATCH(Turtas!E168,#REF!,0))</f>
        <v>#REF!</v>
      </c>
      <c r="AG168" s="223" t="e">
        <f t="shared" si="29"/>
        <v>#REF!</v>
      </c>
      <c r="AH168" s="223" t="s">
        <v>680</v>
      </c>
      <c r="AI168" s="196"/>
      <c r="AJ168" s="224" t="e">
        <f>#REF!</f>
        <v>#REF!</v>
      </c>
      <c r="AK168" s="224">
        <f t="shared" si="30"/>
        <v>11768.19</v>
      </c>
      <c r="AL168" s="225" t="e">
        <f t="shared" si="31"/>
        <v>#REF!</v>
      </c>
      <c r="AM168" s="225"/>
      <c r="AN168" s="226"/>
      <c r="AO168" s="226"/>
      <c r="AP168" s="224" t="e">
        <f t="shared" si="32"/>
        <v>#REF!</v>
      </c>
      <c r="AQ168" s="224" t="e">
        <f t="shared" si="33"/>
        <v>#REF!</v>
      </c>
      <c r="AR168" s="224" t="e">
        <f t="shared" si="34"/>
        <v>#REF!</v>
      </c>
      <c r="AS168" s="224" t="e">
        <f t="shared" si="35"/>
        <v>#REF!</v>
      </c>
      <c r="AT168" s="224" t="b">
        <f t="shared" si="36"/>
        <v>0</v>
      </c>
      <c r="AU168" s="224" t="e">
        <f t="shared" si="37"/>
        <v>#REF!</v>
      </c>
      <c r="AV168" s="224" t="e">
        <f t="shared" si="38"/>
        <v>#REF!</v>
      </c>
      <c r="AX168" s="227" t="b">
        <v>0</v>
      </c>
    </row>
    <row r="169" spans="2:50" x14ac:dyDescent="0.2">
      <c r="B169" s="215">
        <v>159</v>
      </c>
      <c r="C169" s="216" t="e">
        <f>+#REF!</f>
        <v>#REF!</v>
      </c>
      <c r="D169" s="217" t="e">
        <f>+#REF!</f>
        <v>#REF!</v>
      </c>
      <c r="E169" s="217" t="e">
        <f>+#REF!</f>
        <v>#REF!</v>
      </c>
      <c r="F169" s="217">
        <v>708</v>
      </c>
      <c r="G169" s="217" t="s">
        <v>66</v>
      </c>
      <c r="H169" s="217" t="str">
        <f t="shared" si="27"/>
        <v>TS</v>
      </c>
      <c r="I169" s="218" t="e">
        <f>+#REF!</f>
        <v>#REF!</v>
      </c>
      <c r="J169" s="218" t="e">
        <f>IF(ISBLANK(#REF!),"",#REF!)</f>
        <v>#REF!</v>
      </c>
      <c r="K169" s="218" t="e">
        <f>IF(ISBLANK(#REF!),"",#REF!)</f>
        <v>#REF!</v>
      </c>
      <c r="L169" s="219" t="e">
        <f>IF(ISBLANK(#REF!),"",#REF!)</f>
        <v>#REF!</v>
      </c>
      <c r="M169" s="218" t="e">
        <f>IF(ISBLANK(#REF!),"",#REF!)</f>
        <v>#REF!</v>
      </c>
      <c r="N169" s="218" t="e">
        <f>IF(ISBLANK(#REF!),"",#REF!)</f>
        <v>#REF!</v>
      </c>
      <c r="O169" s="218" t="e">
        <f>IF(ISBLANK(#REF!),"",#REF!)</f>
        <v>#REF!</v>
      </c>
      <c r="P169" s="220">
        <v>1634.31</v>
      </c>
      <c r="Q169" s="220">
        <v>1634.31</v>
      </c>
      <c r="R169" s="220">
        <v>0</v>
      </c>
      <c r="S169" s="220">
        <v>0</v>
      </c>
      <c r="T169" s="220">
        <v>0</v>
      </c>
      <c r="U169" s="220">
        <v>0</v>
      </c>
      <c r="V169" s="220">
        <v>0</v>
      </c>
      <c r="W169" s="220">
        <v>0</v>
      </c>
      <c r="X169" s="220">
        <v>0</v>
      </c>
      <c r="Y169" s="220">
        <v>0</v>
      </c>
      <c r="Z169" s="220">
        <v>0</v>
      </c>
      <c r="AA169" s="220">
        <v>0</v>
      </c>
      <c r="AB169" s="220">
        <v>0</v>
      </c>
      <c r="AC169" s="220">
        <v>29.714727272727274</v>
      </c>
      <c r="AD169" s="196"/>
      <c r="AE169" s="222" t="e">
        <f t="shared" si="28"/>
        <v>#REF!</v>
      </c>
      <c r="AF169" s="222" t="e">
        <f>INDEX(#REF!,MATCH(Turtas!E169,#REF!,0))</f>
        <v>#REF!</v>
      </c>
      <c r="AG169" s="223" t="e">
        <f t="shared" si="29"/>
        <v>#REF!</v>
      </c>
      <c r="AH169" s="223" t="s">
        <v>680</v>
      </c>
      <c r="AI169" s="196"/>
      <c r="AJ169" s="224" t="e">
        <f>#REF!</f>
        <v>#REF!</v>
      </c>
      <c r="AK169" s="224">
        <f t="shared" si="30"/>
        <v>1634.31</v>
      </c>
      <c r="AL169" s="225" t="e">
        <f t="shared" si="31"/>
        <v>#REF!</v>
      </c>
      <c r="AM169" s="225"/>
      <c r="AN169" s="226"/>
      <c r="AO169" s="226"/>
      <c r="AP169" s="224" t="e">
        <f t="shared" si="32"/>
        <v>#REF!</v>
      </c>
      <c r="AQ169" s="224" t="e">
        <f t="shared" si="33"/>
        <v>#REF!</v>
      </c>
      <c r="AR169" s="224" t="e">
        <f t="shared" si="34"/>
        <v>#REF!</v>
      </c>
      <c r="AS169" s="224" t="e">
        <f t="shared" si="35"/>
        <v>#REF!</v>
      </c>
      <c r="AT169" s="224" t="b">
        <f t="shared" si="36"/>
        <v>0</v>
      </c>
      <c r="AU169" s="224" t="e">
        <f t="shared" si="37"/>
        <v>#REF!</v>
      </c>
      <c r="AV169" s="224" t="e">
        <f t="shared" si="38"/>
        <v>#REF!</v>
      </c>
      <c r="AX169" s="227" t="b">
        <v>0</v>
      </c>
    </row>
    <row r="170" spans="2:50" x14ac:dyDescent="0.2">
      <c r="B170" s="215">
        <v>160</v>
      </c>
      <c r="C170" s="216" t="e">
        <f>+#REF!</f>
        <v>#REF!</v>
      </c>
      <c r="D170" s="217" t="e">
        <f>+#REF!</f>
        <v>#REF!</v>
      </c>
      <c r="E170" s="217" t="e">
        <f>+#REF!</f>
        <v>#REF!</v>
      </c>
      <c r="F170" s="217">
        <v>708</v>
      </c>
      <c r="G170" s="217" t="s">
        <v>66</v>
      </c>
      <c r="H170" s="217" t="str">
        <f t="shared" si="27"/>
        <v>TS</v>
      </c>
      <c r="I170" s="218" t="e">
        <f>+#REF!</f>
        <v>#REF!</v>
      </c>
      <c r="J170" s="218" t="e">
        <f>IF(ISBLANK(#REF!),"",#REF!)</f>
        <v>#REF!</v>
      </c>
      <c r="K170" s="218" t="e">
        <f>IF(ISBLANK(#REF!),"",#REF!)</f>
        <v>#REF!</v>
      </c>
      <c r="L170" s="219" t="e">
        <f>IF(ISBLANK(#REF!),"",#REF!)</f>
        <v>#REF!</v>
      </c>
      <c r="M170" s="218" t="e">
        <f>IF(ISBLANK(#REF!),"",#REF!)</f>
        <v>#REF!</v>
      </c>
      <c r="N170" s="218" t="e">
        <f>IF(ISBLANK(#REF!),"",#REF!)</f>
        <v>#REF!</v>
      </c>
      <c r="O170" s="218" t="e">
        <f>IF(ISBLANK(#REF!),"",#REF!)</f>
        <v>#REF!</v>
      </c>
      <c r="P170" s="220">
        <v>6474.42</v>
      </c>
      <c r="Q170" s="220">
        <v>6474.42</v>
      </c>
      <c r="R170" s="220">
        <v>0</v>
      </c>
      <c r="S170" s="220">
        <v>0</v>
      </c>
      <c r="T170" s="220">
        <v>0</v>
      </c>
      <c r="U170" s="220">
        <v>0</v>
      </c>
      <c r="V170" s="220">
        <v>0</v>
      </c>
      <c r="W170" s="220">
        <v>0</v>
      </c>
      <c r="X170" s="220">
        <v>0</v>
      </c>
      <c r="Y170" s="220">
        <v>0</v>
      </c>
      <c r="Z170" s="220">
        <v>0</v>
      </c>
      <c r="AA170" s="220">
        <v>0</v>
      </c>
      <c r="AB170" s="220">
        <v>0</v>
      </c>
      <c r="AC170" s="220">
        <v>117.71672727272727</v>
      </c>
      <c r="AD170" s="196"/>
      <c r="AE170" s="222" t="e">
        <f t="shared" si="28"/>
        <v>#REF!</v>
      </c>
      <c r="AF170" s="222" t="e">
        <f>INDEX(#REF!,MATCH(Turtas!E170,#REF!,0))</f>
        <v>#REF!</v>
      </c>
      <c r="AG170" s="223" t="e">
        <f t="shared" si="29"/>
        <v>#REF!</v>
      </c>
      <c r="AH170" s="223" t="s">
        <v>680</v>
      </c>
      <c r="AI170" s="196"/>
      <c r="AJ170" s="224" t="e">
        <f>#REF!</f>
        <v>#REF!</v>
      </c>
      <c r="AK170" s="224">
        <f t="shared" si="30"/>
        <v>6474.42</v>
      </c>
      <c r="AL170" s="225" t="e">
        <f t="shared" si="31"/>
        <v>#REF!</v>
      </c>
      <c r="AM170" s="225"/>
      <c r="AN170" s="226"/>
      <c r="AO170" s="226"/>
      <c r="AP170" s="224" t="e">
        <f t="shared" si="32"/>
        <v>#REF!</v>
      </c>
      <c r="AQ170" s="224" t="e">
        <f t="shared" si="33"/>
        <v>#REF!</v>
      </c>
      <c r="AR170" s="224" t="e">
        <f t="shared" si="34"/>
        <v>#REF!</v>
      </c>
      <c r="AS170" s="224" t="e">
        <f t="shared" si="35"/>
        <v>#REF!</v>
      </c>
      <c r="AT170" s="224" t="b">
        <f t="shared" si="36"/>
        <v>0</v>
      </c>
      <c r="AU170" s="224" t="e">
        <f t="shared" si="37"/>
        <v>#REF!</v>
      </c>
      <c r="AV170" s="224" t="e">
        <f t="shared" si="38"/>
        <v>#REF!</v>
      </c>
      <c r="AX170" s="227" t="b">
        <v>0</v>
      </c>
    </row>
    <row r="171" spans="2:50" x14ac:dyDescent="0.2">
      <c r="B171" s="215">
        <v>161</v>
      </c>
      <c r="C171" s="216" t="e">
        <f>+#REF!</f>
        <v>#REF!</v>
      </c>
      <c r="D171" s="217" t="e">
        <f>+#REF!</f>
        <v>#REF!</v>
      </c>
      <c r="E171" s="217" t="e">
        <f>+#REF!</f>
        <v>#REF!</v>
      </c>
      <c r="F171" s="217">
        <v>708</v>
      </c>
      <c r="G171" s="217" t="s">
        <v>66</v>
      </c>
      <c r="H171" s="217" t="str">
        <f t="shared" si="27"/>
        <v>TS</v>
      </c>
      <c r="I171" s="218" t="e">
        <f>+#REF!</f>
        <v>#REF!</v>
      </c>
      <c r="J171" s="218" t="e">
        <f>IF(ISBLANK(#REF!),"",#REF!)</f>
        <v>#REF!</v>
      </c>
      <c r="K171" s="218" t="e">
        <f>IF(ISBLANK(#REF!),"",#REF!)</f>
        <v>#REF!</v>
      </c>
      <c r="L171" s="219" t="e">
        <f>IF(ISBLANK(#REF!),"",#REF!)</f>
        <v>#REF!</v>
      </c>
      <c r="M171" s="218" t="e">
        <f>IF(ISBLANK(#REF!),"",#REF!)</f>
        <v>#REF!</v>
      </c>
      <c r="N171" s="218" t="e">
        <f>IF(ISBLANK(#REF!),"",#REF!)</f>
        <v>#REF!</v>
      </c>
      <c r="O171" s="218" t="e">
        <f>IF(ISBLANK(#REF!),"",#REF!)</f>
        <v>#REF!</v>
      </c>
      <c r="P171" s="220">
        <v>3000.89</v>
      </c>
      <c r="Q171" s="220">
        <v>3000.89</v>
      </c>
      <c r="R171" s="220">
        <v>0</v>
      </c>
      <c r="S171" s="220">
        <v>0</v>
      </c>
      <c r="T171" s="220">
        <v>0</v>
      </c>
      <c r="U171" s="220">
        <v>0</v>
      </c>
      <c r="V171" s="220">
        <v>0</v>
      </c>
      <c r="W171" s="220">
        <v>0</v>
      </c>
      <c r="X171" s="220">
        <v>0</v>
      </c>
      <c r="Y171" s="220">
        <v>0</v>
      </c>
      <c r="Z171" s="220">
        <v>0</v>
      </c>
      <c r="AA171" s="220">
        <v>0</v>
      </c>
      <c r="AB171" s="220">
        <v>0</v>
      </c>
      <c r="AC171" s="220">
        <v>90.936060606060607</v>
      </c>
      <c r="AD171" s="196"/>
      <c r="AE171" s="222" t="e">
        <f t="shared" si="28"/>
        <v>#REF!</v>
      </c>
      <c r="AF171" s="222" t="e">
        <f>INDEX(#REF!,MATCH(Turtas!E171,#REF!,0))</f>
        <v>#REF!</v>
      </c>
      <c r="AG171" s="223" t="e">
        <f t="shared" si="29"/>
        <v>#REF!</v>
      </c>
      <c r="AH171" s="223" t="s">
        <v>680</v>
      </c>
      <c r="AI171" s="196"/>
      <c r="AJ171" s="224" t="e">
        <f>#REF!</f>
        <v>#REF!</v>
      </c>
      <c r="AK171" s="224">
        <f t="shared" si="30"/>
        <v>3000.89</v>
      </c>
      <c r="AL171" s="225" t="e">
        <f t="shared" si="31"/>
        <v>#REF!</v>
      </c>
      <c r="AM171" s="225"/>
      <c r="AN171" s="226"/>
      <c r="AO171" s="226"/>
      <c r="AP171" s="224" t="e">
        <f t="shared" si="32"/>
        <v>#REF!</v>
      </c>
      <c r="AQ171" s="224" t="e">
        <f t="shared" si="33"/>
        <v>#REF!</v>
      </c>
      <c r="AR171" s="224" t="e">
        <f t="shared" si="34"/>
        <v>#REF!</v>
      </c>
      <c r="AS171" s="224" t="e">
        <f t="shared" si="35"/>
        <v>#REF!</v>
      </c>
      <c r="AT171" s="224" t="b">
        <f t="shared" si="36"/>
        <v>0</v>
      </c>
      <c r="AU171" s="224" t="e">
        <f t="shared" si="37"/>
        <v>#REF!</v>
      </c>
      <c r="AV171" s="224" t="e">
        <f t="shared" si="38"/>
        <v>#REF!</v>
      </c>
      <c r="AX171" s="227" t="b">
        <v>0</v>
      </c>
    </row>
    <row r="172" spans="2:50" x14ac:dyDescent="0.2">
      <c r="B172" s="215">
        <v>162</v>
      </c>
      <c r="C172" s="216" t="e">
        <f>+#REF!</f>
        <v>#REF!</v>
      </c>
      <c r="D172" s="217" t="e">
        <f>+#REF!</f>
        <v>#REF!</v>
      </c>
      <c r="E172" s="217" t="e">
        <f>+#REF!</f>
        <v>#REF!</v>
      </c>
      <c r="F172" s="217">
        <v>708</v>
      </c>
      <c r="G172" s="217" t="s">
        <v>66</v>
      </c>
      <c r="H172" s="217" t="str">
        <f t="shared" si="27"/>
        <v>TS</v>
      </c>
      <c r="I172" s="218" t="e">
        <f>+#REF!</f>
        <v>#REF!</v>
      </c>
      <c r="J172" s="218" t="e">
        <f>IF(ISBLANK(#REF!),"",#REF!)</f>
        <v>#REF!</v>
      </c>
      <c r="K172" s="218" t="e">
        <f>IF(ISBLANK(#REF!),"",#REF!)</f>
        <v>#REF!</v>
      </c>
      <c r="L172" s="219" t="e">
        <f>IF(ISBLANK(#REF!),"",#REF!)</f>
        <v>#REF!</v>
      </c>
      <c r="M172" s="218" t="e">
        <f>IF(ISBLANK(#REF!),"",#REF!)</f>
        <v>#REF!</v>
      </c>
      <c r="N172" s="218" t="e">
        <f>IF(ISBLANK(#REF!),"",#REF!)</f>
        <v>#REF!</v>
      </c>
      <c r="O172" s="218" t="e">
        <f>IF(ISBLANK(#REF!),"",#REF!)</f>
        <v>#REF!</v>
      </c>
      <c r="P172" s="220">
        <v>3458.36</v>
      </c>
      <c r="Q172" s="220">
        <v>3458.36</v>
      </c>
      <c r="R172" s="220">
        <v>0</v>
      </c>
      <c r="S172" s="220">
        <v>0</v>
      </c>
      <c r="T172" s="220">
        <v>0</v>
      </c>
      <c r="U172" s="220">
        <v>0</v>
      </c>
      <c r="V172" s="220">
        <v>0</v>
      </c>
      <c r="W172" s="220">
        <v>0</v>
      </c>
      <c r="X172" s="220">
        <v>0</v>
      </c>
      <c r="Y172" s="220">
        <v>0</v>
      </c>
      <c r="Z172" s="220">
        <v>0</v>
      </c>
      <c r="AA172" s="220">
        <v>0</v>
      </c>
      <c r="AB172" s="220">
        <v>0</v>
      </c>
      <c r="AC172" s="220">
        <v>104.79878787878786</v>
      </c>
      <c r="AD172" s="196"/>
      <c r="AE172" s="222" t="e">
        <f t="shared" si="28"/>
        <v>#REF!</v>
      </c>
      <c r="AF172" s="222" t="e">
        <f>INDEX(#REF!,MATCH(Turtas!E172,#REF!,0))</f>
        <v>#REF!</v>
      </c>
      <c r="AG172" s="223" t="e">
        <f t="shared" si="29"/>
        <v>#REF!</v>
      </c>
      <c r="AH172" s="223" t="s">
        <v>680</v>
      </c>
      <c r="AI172" s="196"/>
      <c r="AJ172" s="224" t="e">
        <f>#REF!</f>
        <v>#REF!</v>
      </c>
      <c r="AK172" s="224">
        <f t="shared" si="30"/>
        <v>3458.36</v>
      </c>
      <c r="AL172" s="225" t="e">
        <f t="shared" si="31"/>
        <v>#REF!</v>
      </c>
      <c r="AM172" s="225"/>
      <c r="AN172" s="226"/>
      <c r="AO172" s="226"/>
      <c r="AP172" s="224" t="e">
        <f t="shared" si="32"/>
        <v>#REF!</v>
      </c>
      <c r="AQ172" s="224" t="e">
        <f t="shared" si="33"/>
        <v>#REF!</v>
      </c>
      <c r="AR172" s="224" t="e">
        <f t="shared" si="34"/>
        <v>#REF!</v>
      </c>
      <c r="AS172" s="224" t="e">
        <f t="shared" si="35"/>
        <v>#REF!</v>
      </c>
      <c r="AT172" s="224" t="b">
        <f t="shared" si="36"/>
        <v>0</v>
      </c>
      <c r="AU172" s="224" t="e">
        <f t="shared" si="37"/>
        <v>#REF!</v>
      </c>
      <c r="AV172" s="224" t="e">
        <f t="shared" si="38"/>
        <v>#REF!</v>
      </c>
      <c r="AX172" s="227" t="b">
        <v>0</v>
      </c>
    </row>
    <row r="173" spans="2:50" x14ac:dyDescent="0.2">
      <c r="B173" s="215">
        <v>163</v>
      </c>
      <c r="C173" s="216" t="e">
        <f>+#REF!</f>
        <v>#REF!</v>
      </c>
      <c r="D173" s="217" t="e">
        <f>+#REF!</f>
        <v>#REF!</v>
      </c>
      <c r="E173" s="217" t="e">
        <f>+#REF!</f>
        <v>#REF!</v>
      </c>
      <c r="F173" s="217">
        <v>708</v>
      </c>
      <c r="G173" s="217" t="s">
        <v>66</v>
      </c>
      <c r="H173" s="217" t="str">
        <f t="shared" si="27"/>
        <v>TS</v>
      </c>
      <c r="I173" s="218" t="e">
        <f>+#REF!</f>
        <v>#REF!</v>
      </c>
      <c r="J173" s="218" t="e">
        <f>IF(ISBLANK(#REF!),"",#REF!)</f>
        <v>#REF!</v>
      </c>
      <c r="K173" s="218" t="e">
        <f>IF(ISBLANK(#REF!),"",#REF!)</f>
        <v>#REF!</v>
      </c>
      <c r="L173" s="219" t="e">
        <f>IF(ISBLANK(#REF!),"",#REF!)</f>
        <v>#REF!</v>
      </c>
      <c r="M173" s="218" t="e">
        <f>IF(ISBLANK(#REF!),"",#REF!)</f>
        <v>#REF!</v>
      </c>
      <c r="N173" s="218" t="e">
        <f>IF(ISBLANK(#REF!),"",#REF!)</f>
        <v>#REF!</v>
      </c>
      <c r="O173" s="218" t="e">
        <f>IF(ISBLANK(#REF!),"",#REF!)</f>
        <v>#REF!</v>
      </c>
      <c r="P173" s="220">
        <v>143.25</v>
      </c>
      <c r="Q173" s="220">
        <v>143.25</v>
      </c>
      <c r="R173" s="220">
        <v>0</v>
      </c>
      <c r="S173" s="220">
        <v>0</v>
      </c>
      <c r="T173" s="220">
        <v>0</v>
      </c>
      <c r="U173" s="220">
        <v>0</v>
      </c>
      <c r="V173" s="220">
        <v>0</v>
      </c>
      <c r="W173" s="220">
        <v>0</v>
      </c>
      <c r="X173" s="220">
        <v>0</v>
      </c>
      <c r="Y173" s="220">
        <v>0</v>
      </c>
      <c r="Z173" s="220">
        <v>0</v>
      </c>
      <c r="AA173" s="220">
        <v>0</v>
      </c>
      <c r="AB173" s="220">
        <v>0</v>
      </c>
      <c r="AC173" s="220">
        <v>4.3409090909090908</v>
      </c>
      <c r="AD173" s="196"/>
      <c r="AE173" s="222" t="e">
        <f t="shared" si="28"/>
        <v>#REF!</v>
      </c>
      <c r="AF173" s="222" t="e">
        <f>INDEX(#REF!,MATCH(Turtas!E173,#REF!,0))</f>
        <v>#REF!</v>
      </c>
      <c r="AG173" s="223" t="e">
        <f t="shared" si="29"/>
        <v>#REF!</v>
      </c>
      <c r="AH173" s="223" t="s">
        <v>680</v>
      </c>
      <c r="AI173" s="196"/>
      <c r="AJ173" s="224" t="e">
        <f>#REF!</f>
        <v>#REF!</v>
      </c>
      <c r="AK173" s="224">
        <f t="shared" si="30"/>
        <v>143.25</v>
      </c>
      <c r="AL173" s="225" t="e">
        <f t="shared" si="31"/>
        <v>#REF!</v>
      </c>
      <c r="AM173" s="225"/>
      <c r="AN173" s="226"/>
      <c r="AO173" s="226"/>
      <c r="AP173" s="224" t="e">
        <f t="shared" si="32"/>
        <v>#REF!</v>
      </c>
      <c r="AQ173" s="224" t="e">
        <f t="shared" si="33"/>
        <v>#REF!</v>
      </c>
      <c r="AR173" s="224" t="e">
        <f t="shared" si="34"/>
        <v>#REF!</v>
      </c>
      <c r="AS173" s="224" t="e">
        <f t="shared" si="35"/>
        <v>#REF!</v>
      </c>
      <c r="AT173" s="224" t="b">
        <f t="shared" si="36"/>
        <v>0</v>
      </c>
      <c r="AU173" s="224" t="e">
        <f t="shared" si="37"/>
        <v>#REF!</v>
      </c>
      <c r="AV173" s="224" t="e">
        <f t="shared" si="38"/>
        <v>#REF!</v>
      </c>
      <c r="AX173" s="227" t="b">
        <v>0</v>
      </c>
    </row>
    <row r="174" spans="2:50" x14ac:dyDescent="0.2">
      <c r="B174" s="215">
        <v>164</v>
      </c>
      <c r="C174" s="216" t="e">
        <f>+#REF!</f>
        <v>#REF!</v>
      </c>
      <c r="D174" s="217" t="e">
        <f>+#REF!</f>
        <v>#REF!</v>
      </c>
      <c r="E174" s="217" t="e">
        <f>+#REF!</f>
        <v>#REF!</v>
      </c>
      <c r="F174" s="217">
        <v>706</v>
      </c>
      <c r="G174" s="217" t="s">
        <v>79</v>
      </c>
      <c r="H174" s="217" t="str">
        <f t="shared" si="27"/>
        <v>TS</v>
      </c>
      <c r="I174" s="218" t="e">
        <f>+#REF!</f>
        <v>#REF!</v>
      </c>
      <c r="J174" s="218" t="e">
        <f>IF(ISBLANK(#REF!),"",#REF!)</f>
        <v>#REF!</v>
      </c>
      <c r="K174" s="218" t="e">
        <f>IF(ISBLANK(#REF!),"",#REF!)</f>
        <v>#REF!</v>
      </c>
      <c r="L174" s="219" t="e">
        <f>IF(ISBLANK(#REF!),"",#REF!)</f>
        <v>#REF!</v>
      </c>
      <c r="M174" s="218" t="e">
        <f>IF(ISBLANK(#REF!),"",#REF!)</f>
        <v>#REF!</v>
      </c>
      <c r="N174" s="218" t="e">
        <f>IF(ISBLANK(#REF!),"",#REF!)</f>
        <v>#REF!</v>
      </c>
      <c r="O174" s="218" t="e">
        <f>IF(ISBLANK(#REF!),"",#REF!)</f>
        <v>#REF!</v>
      </c>
      <c r="P174" s="220">
        <v>70292.100000000006</v>
      </c>
      <c r="Q174" s="220">
        <v>0</v>
      </c>
      <c r="R174" s="220">
        <v>0</v>
      </c>
      <c r="S174" s="220">
        <v>0</v>
      </c>
      <c r="T174" s="220">
        <v>-123686.23883611368</v>
      </c>
      <c r="U174" s="220">
        <v>0</v>
      </c>
      <c r="V174" s="220">
        <v>193978.33883611369</v>
      </c>
      <c r="W174" s="220">
        <v>0</v>
      </c>
      <c r="X174" s="220">
        <v>0</v>
      </c>
      <c r="Y174" s="220">
        <v>193978.33883611369</v>
      </c>
      <c r="Z174" s="220">
        <v>33946.209296319874</v>
      </c>
      <c r="AA174" s="220">
        <v>160032.12953979382</v>
      </c>
      <c r="AB174" s="220">
        <v>3879.566776722274</v>
      </c>
      <c r="AC174" s="220">
        <v>-2473.7247767222734</v>
      </c>
      <c r="AD174" s="196"/>
      <c r="AE174" s="222" t="e">
        <f t="shared" si="28"/>
        <v>#REF!</v>
      </c>
      <c r="AF174" s="222" t="e">
        <f>INDEX(#REF!,MATCH(Turtas!E174,#REF!,0))</f>
        <v>#REF!</v>
      </c>
      <c r="AG174" s="223" t="e">
        <f t="shared" si="29"/>
        <v>#REF!</v>
      </c>
      <c r="AH174" s="223" t="s">
        <v>681</v>
      </c>
      <c r="AI174" s="196"/>
      <c r="AJ174" s="224" t="e">
        <f>#REF!</f>
        <v>#REF!</v>
      </c>
      <c r="AK174" s="224">
        <f t="shared" si="30"/>
        <v>70292.100000000006</v>
      </c>
      <c r="AL174" s="225" t="e">
        <f t="shared" si="31"/>
        <v>#REF!</v>
      </c>
      <c r="AM174" s="225"/>
      <c r="AN174" s="226"/>
      <c r="AO174" s="226"/>
      <c r="AP174" s="224" t="e">
        <f t="shared" si="32"/>
        <v>#REF!</v>
      </c>
      <c r="AQ174" s="224" t="e">
        <f t="shared" si="33"/>
        <v>#REF!</v>
      </c>
      <c r="AR174" s="224" t="e">
        <f t="shared" si="34"/>
        <v>#REF!</v>
      </c>
      <c r="AS174" s="224" t="e">
        <f t="shared" si="35"/>
        <v>#REF!</v>
      </c>
      <c r="AT174" s="224" t="b">
        <f t="shared" si="36"/>
        <v>0</v>
      </c>
      <c r="AU174" s="224" t="e">
        <f t="shared" si="37"/>
        <v>#REF!</v>
      </c>
      <c r="AV174" s="224" t="e">
        <f t="shared" si="38"/>
        <v>#REF!</v>
      </c>
      <c r="AX174" s="227" t="b">
        <v>0</v>
      </c>
    </row>
    <row r="175" spans="2:50" x14ac:dyDescent="0.2">
      <c r="B175" s="215">
        <v>165</v>
      </c>
      <c r="C175" s="216" t="e">
        <f>+#REF!</f>
        <v>#REF!</v>
      </c>
      <c r="D175" s="217" t="e">
        <f>+#REF!</f>
        <v>#REF!</v>
      </c>
      <c r="E175" s="217" t="e">
        <f>+#REF!</f>
        <v>#REF!</v>
      </c>
      <c r="F175" s="217">
        <v>708</v>
      </c>
      <c r="G175" s="217" t="s">
        <v>79</v>
      </c>
      <c r="H175" s="217" t="str">
        <f t="shared" si="27"/>
        <v>TS</v>
      </c>
      <c r="I175" s="218" t="e">
        <f>+#REF!</f>
        <v>#REF!</v>
      </c>
      <c r="J175" s="218" t="e">
        <f>IF(ISBLANK(#REF!),"",#REF!)</f>
        <v>#REF!</v>
      </c>
      <c r="K175" s="218" t="e">
        <f>IF(ISBLANK(#REF!),"",#REF!)</f>
        <v>#REF!</v>
      </c>
      <c r="L175" s="219" t="e">
        <f>IF(ISBLANK(#REF!),"",#REF!)</f>
        <v>#REF!</v>
      </c>
      <c r="M175" s="218" t="e">
        <f>IF(ISBLANK(#REF!),"",#REF!)</f>
        <v>#REF!</v>
      </c>
      <c r="N175" s="218" t="e">
        <f>IF(ISBLANK(#REF!),"",#REF!)</f>
        <v>#REF!</v>
      </c>
      <c r="O175" s="218" t="e">
        <f>IF(ISBLANK(#REF!),"",#REF!)</f>
        <v>#REF!</v>
      </c>
      <c r="P175" s="220">
        <v>17377.2</v>
      </c>
      <c r="Q175" s="220">
        <v>0</v>
      </c>
      <c r="R175" s="220">
        <v>0</v>
      </c>
      <c r="S175" s="220">
        <v>0</v>
      </c>
      <c r="T175" s="220">
        <v>-32149.1843836886</v>
      </c>
      <c r="U175" s="220">
        <v>0</v>
      </c>
      <c r="V175" s="220">
        <v>49526.384383688601</v>
      </c>
      <c r="W175" s="220">
        <v>0</v>
      </c>
      <c r="X175" s="220">
        <v>0</v>
      </c>
      <c r="Y175" s="220">
        <v>49526.384383688601</v>
      </c>
      <c r="Z175" s="220">
        <v>8667.1172671455042</v>
      </c>
      <c r="AA175" s="220">
        <v>40859.267116543095</v>
      </c>
      <c r="AB175" s="220">
        <v>990.52768767377188</v>
      </c>
      <c r="AC175" s="220">
        <v>-642.9836876737719</v>
      </c>
      <c r="AD175" s="196"/>
      <c r="AE175" s="222" t="e">
        <f t="shared" si="28"/>
        <v>#REF!</v>
      </c>
      <c r="AF175" s="222" t="e">
        <f>INDEX(#REF!,MATCH(Turtas!E175,#REF!,0))</f>
        <v>#REF!</v>
      </c>
      <c r="AG175" s="223" t="e">
        <f t="shared" si="29"/>
        <v>#REF!</v>
      </c>
      <c r="AH175" s="223" t="s">
        <v>680</v>
      </c>
      <c r="AI175" s="196"/>
      <c r="AJ175" s="224" t="e">
        <f>#REF!</f>
        <v>#REF!</v>
      </c>
      <c r="AK175" s="224">
        <f t="shared" si="30"/>
        <v>17377.2</v>
      </c>
      <c r="AL175" s="225" t="e">
        <f t="shared" si="31"/>
        <v>#REF!</v>
      </c>
      <c r="AM175" s="225"/>
      <c r="AN175" s="226"/>
      <c r="AO175" s="226"/>
      <c r="AP175" s="224" t="e">
        <f t="shared" si="32"/>
        <v>#REF!</v>
      </c>
      <c r="AQ175" s="224" t="e">
        <f t="shared" si="33"/>
        <v>#REF!</v>
      </c>
      <c r="AR175" s="224" t="e">
        <f t="shared" si="34"/>
        <v>#REF!</v>
      </c>
      <c r="AS175" s="224" t="e">
        <f t="shared" si="35"/>
        <v>#REF!</v>
      </c>
      <c r="AT175" s="224" t="b">
        <f t="shared" si="36"/>
        <v>0</v>
      </c>
      <c r="AU175" s="224" t="e">
        <f t="shared" si="37"/>
        <v>#REF!</v>
      </c>
      <c r="AV175" s="224" t="e">
        <f t="shared" si="38"/>
        <v>#REF!</v>
      </c>
      <c r="AX175" s="227" t="b">
        <v>0</v>
      </c>
    </row>
    <row r="176" spans="2:50" x14ac:dyDescent="0.2">
      <c r="B176" s="215">
        <v>166</v>
      </c>
      <c r="C176" s="216" t="e">
        <f>+#REF!</f>
        <v>#REF!</v>
      </c>
      <c r="D176" s="217" t="e">
        <f>+#REF!</f>
        <v>#REF!</v>
      </c>
      <c r="E176" s="217" t="e">
        <f>+#REF!</f>
        <v>#REF!</v>
      </c>
      <c r="F176" s="217">
        <v>708</v>
      </c>
      <c r="G176" s="217" t="s">
        <v>66</v>
      </c>
      <c r="H176" s="217" t="str">
        <f t="shared" si="27"/>
        <v>TS</v>
      </c>
      <c r="I176" s="218" t="e">
        <f>+#REF!</f>
        <v>#REF!</v>
      </c>
      <c r="J176" s="218" t="e">
        <f>IF(ISBLANK(#REF!),"",#REF!)</f>
        <v>#REF!</v>
      </c>
      <c r="K176" s="218" t="e">
        <f>IF(ISBLANK(#REF!),"",#REF!)</f>
        <v>#REF!</v>
      </c>
      <c r="L176" s="219" t="e">
        <f>IF(ISBLANK(#REF!),"",#REF!)</f>
        <v>#REF!</v>
      </c>
      <c r="M176" s="218" t="e">
        <f>IF(ISBLANK(#REF!),"",#REF!)</f>
        <v>#REF!</v>
      </c>
      <c r="N176" s="218" t="e">
        <f>IF(ISBLANK(#REF!),"",#REF!)</f>
        <v>#REF!</v>
      </c>
      <c r="O176" s="218" t="e">
        <f>IF(ISBLANK(#REF!),"",#REF!)</f>
        <v>#REF!</v>
      </c>
      <c r="P176" s="220">
        <v>1448.1</v>
      </c>
      <c r="Q176" s="220">
        <v>0</v>
      </c>
      <c r="R176" s="220">
        <v>0</v>
      </c>
      <c r="S176" s="220">
        <v>0</v>
      </c>
      <c r="T176" s="220">
        <v>-2679.0986986407165</v>
      </c>
      <c r="U176" s="220">
        <v>0</v>
      </c>
      <c r="V176" s="220">
        <v>4127.1986986407164</v>
      </c>
      <c r="W176" s="220">
        <v>0</v>
      </c>
      <c r="X176" s="220">
        <v>0</v>
      </c>
      <c r="Y176" s="220">
        <v>4127.1986986407164</v>
      </c>
      <c r="Z176" s="220">
        <v>722.25977226212547</v>
      </c>
      <c r="AA176" s="220">
        <v>3404.9389263785911</v>
      </c>
      <c r="AB176" s="220">
        <v>82.543973972814328</v>
      </c>
      <c r="AC176" s="220">
        <v>-53.581973972814325</v>
      </c>
      <c r="AD176" s="196"/>
      <c r="AE176" s="222" t="e">
        <f t="shared" si="28"/>
        <v>#REF!</v>
      </c>
      <c r="AF176" s="222" t="e">
        <f>INDEX(#REF!,MATCH(Turtas!E176,#REF!,0))</f>
        <v>#REF!</v>
      </c>
      <c r="AG176" s="223" t="e">
        <f t="shared" si="29"/>
        <v>#REF!</v>
      </c>
      <c r="AH176" s="223" t="s">
        <v>680</v>
      </c>
      <c r="AI176" s="196"/>
      <c r="AJ176" s="224" t="e">
        <f>#REF!</f>
        <v>#REF!</v>
      </c>
      <c r="AK176" s="224">
        <f t="shared" si="30"/>
        <v>1448.1</v>
      </c>
      <c r="AL176" s="225" t="e">
        <f t="shared" si="31"/>
        <v>#REF!</v>
      </c>
      <c r="AM176" s="225"/>
      <c r="AN176" s="226"/>
      <c r="AO176" s="226"/>
      <c r="AP176" s="224" t="e">
        <f t="shared" si="32"/>
        <v>#REF!</v>
      </c>
      <c r="AQ176" s="224" t="e">
        <f t="shared" si="33"/>
        <v>#REF!</v>
      </c>
      <c r="AR176" s="224" t="e">
        <f t="shared" si="34"/>
        <v>#REF!</v>
      </c>
      <c r="AS176" s="224" t="e">
        <f t="shared" si="35"/>
        <v>#REF!</v>
      </c>
      <c r="AT176" s="224" t="b">
        <f t="shared" si="36"/>
        <v>0</v>
      </c>
      <c r="AU176" s="224" t="e">
        <f t="shared" si="37"/>
        <v>#REF!</v>
      </c>
      <c r="AV176" s="224" t="e">
        <f t="shared" si="38"/>
        <v>#REF!</v>
      </c>
      <c r="AX176" s="227" t="b">
        <v>0</v>
      </c>
    </row>
    <row r="177" spans="2:50" x14ac:dyDescent="0.2">
      <c r="B177" s="215">
        <v>167</v>
      </c>
      <c r="C177" s="216" t="e">
        <f>+#REF!</f>
        <v>#REF!</v>
      </c>
      <c r="D177" s="217" t="e">
        <f>+#REF!</f>
        <v>#REF!</v>
      </c>
      <c r="E177" s="217" t="e">
        <f>+#REF!</f>
        <v>#REF!</v>
      </c>
      <c r="F177" s="217">
        <v>708</v>
      </c>
      <c r="G177" s="217" t="s">
        <v>66</v>
      </c>
      <c r="H177" s="217" t="str">
        <f t="shared" si="27"/>
        <v>TS</v>
      </c>
      <c r="I177" s="218" t="e">
        <f>+#REF!</f>
        <v>#REF!</v>
      </c>
      <c r="J177" s="218" t="e">
        <f>IF(ISBLANK(#REF!),"",#REF!)</f>
        <v>#REF!</v>
      </c>
      <c r="K177" s="218" t="e">
        <f>IF(ISBLANK(#REF!),"",#REF!)</f>
        <v>#REF!</v>
      </c>
      <c r="L177" s="219" t="e">
        <f>IF(ISBLANK(#REF!),"",#REF!)</f>
        <v>#REF!</v>
      </c>
      <c r="M177" s="218" t="e">
        <f>IF(ISBLANK(#REF!),"",#REF!)</f>
        <v>#REF!</v>
      </c>
      <c r="N177" s="218" t="e">
        <f>IF(ISBLANK(#REF!),"",#REF!)</f>
        <v>#REF!</v>
      </c>
      <c r="O177" s="218" t="e">
        <f>IF(ISBLANK(#REF!),"",#REF!)</f>
        <v>#REF!</v>
      </c>
      <c r="P177" s="220">
        <v>13612.14</v>
      </c>
      <c r="Q177" s="220">
        <v>0</v>
      </c>
      <c r="R177" s="220">
        <v>0</v>
      </c>
      <c r="S177" s="220">
        <v>0</v>
      </c>
      <c r="T177" s="220">
        <v>-25183.527767222738</v>
      </c>
      <c r="U177" s="220">
        <v>0</v>
      </c>
      <c r="V177" s="220">
        <v>38795.667767222738</v>
      </c>
      <c r="W177" s="220">
        <v>0</v>
      </c>
      <c r="X177" s="220">
        <v>0</v>
      </c>
      <c r="Y177" s="220">
        <v>38795.667767222738</v>
      </c>
      <c r="Z177" s="220">
        <v>6789.2418592639797</v>
      </c>
      <c r="AA177" s="220">
        <v>32006.425907958757</v>
      </c>
      <c r="AB177" s="220">
        <v>775.91335534445477</v>
      </c>
      <c r="AC177" s="220">
        <v>-503.67055534445478</v>
      </c>
      <c r="AD177" s="196"/>
      <c r="AE177" s="222" t="e">
        <f t="shared" si="28"/>
        <v>#REF!</v>
      </c>
      <c r="AF177" s="222" t="e">
        <f>INDEX(#REF!,MATCH(Turtas!E177,#REF!,0))</f>
        <v>#REF!</v>
      </c>
      <c r="AG177" s="223" t="e">
        <f t="shared" si="29"/>
        <v>#REF!</v>
      </c>
      <c r="AH177" s="223" t="s">
        <v>680</v>
      </c>
      <c r="AI177" s="196"/>
      <c r="AJ177" s="224" t="e">
        <f>#REF!</f>
        <v>#REF!</v>
      </c>
      <c r="AK177" s="224">
        <f t="shared" si="30"/>
        <v>13612.14</v>
      </c>
      <c r="AL177" s="225" t="e">
        <f t="shared" si="31"/>
        <v>#REF!</v>
      </c>
      <c r="AM177" s="225"/>
      <c r="AN177" s="226"/>
      <c r="AO177" s="226"/>
      <c r="AP177" s="224" t="e">
        <f t="shared" si="32"/>
        <v>#REF!</v>
      </c>
      <c r="AQ177" s="224" t="e">
        <f t="shared" si="33"/>
        <v>#REF!</v>
      </c>
      <c r="AR177" s="224" t="e">
        <f t="shared" si="34"/>
        <v>#REF!</v>
      </c>
      <c r="AS177" s="224" t="e">
        <f t="shared" si="35"/>
        <v>#REF!</v>
      </c>
      <c r="AT177" s="224" t="b">
        <f t="shared" si="36"/>
        <v>0</v>
      </c>
      <c r="AU177" s="224" t="e">
        <f t="shared" si="37"/>
        <v>#REF!</v>
      </c>
      <c r="AV177" s="224" t="e">
        <f t="shared" si="38"/>
        <v>#REF!</v>
      </c>
      <c r="AX177" s="227" t="b">
        <v>0</v>
      </c>
    </row>
    <row r="178" spans="2:50" x14ac:dyDescent="0.2">
      <c r="B178" s="215">
        <v>168</v>
      </c>
      <c r="C178" s="216" t="e">
        <f>+#REF!</f>
        <v>#REF!</v>
      </c>
      <c r="D178" s="217" t="e">
        <f>+#REF!</f>
        <v>#REF!</v>
      </c>
      <c r="E178" s="217" t="e">
        <f>+#REF!</f>
        <v>#REF!</v>
      </c>
      <c r="F178" s="217">
        <v>708</v>
      </c>
      <c r="G178" s="217" t="s">
        <v>81</v>
      </c>
      <c r="H178" s="217" t="str">
        <f t="shared" si="27"/>
        <v>TS</v>
      </c>
      <c r="I178" s="218" t="e">
        <f>+#REF!</f>
        <v>#REF!</v>
      </c>
      <c r="J178" s="218" t="e">
        <f>IF(ISBLANK(#REF!),"",#REF!)</f>
        <v>#REF!</v>
      </c>
      <c r="K178" s="218" t="e">
        <f>IF(ISBLANK(#REF!),"",#REF!)</f>
        <v>#REF!</v>
      </c>
      <c r="L178" s="219" t="e">
        <f>IF(ISBLANK(#REF!),"",#REF!)</f>
        <v>#REF!</v>
      </c>
      <c r="M178" s="218" t="e">
        <f>IF(ISBLANK(#REF!),"",#REF!)</f>
        <v>#REF!</v>
      </c>
      <c r="N178" s="218" t="e">
        <f>IF(ISBLANK(#REF!),"",#REF!)</f>
        <v>#REF!</v>
      </c>
      <c r="O178" s="218" t="e">
        <f>IF(ISBLANK(#REF!),"",#REF!)</f>
        <v>#REF!</v>
      </c>
      <c r="P178" s="220">
        <v>257445.88</v>
      </c>
      <c r="Q178" s="220">
        <v>70640.479999999996</v>
      </c>
      <c r="R178" s="220">
        <v>0</v>
      </c>
      <c r="S178" s="220">
        <v>0</v>
      </c>
      <c r="T178" s="220">
        <v>96153.85</v>
      </c>
      <c r="U178" s="220">
        <v>0</v>
      </c>
      <c r="V178" s="220">
        <v>90651.549999999988</v>
      </c>
      <c r="W178" s="220">
        <v>0</v>
      </c>
      <c r="X178" s="220">
        <v>0</v>
      </c>
      <c r="Y178" s="220">
        <v>90651.549999999988</v>
      </c>
      <c r="Z178" s="220">
        <v>24173.746666666677</v>
      </c>
      <c r="AA178" s="220">
        <v>66477.803333333315</v>
      </c>
      <c r="AB178" s="220">
        <v>3021.7183333333342</v>
      </c>
      <c r="AC178" s="220">
        <v>5559.8109999999997</v>
      </c>
      <c r="AD178" s="196"/>
      <c r="AE178" s="222" t="e">
        <f t="shared" si="28"/>
        <v>#REF!</v>
      </c>
      <c r="AF178" s="222" t="e">
        <f>INDEX(#REF!,MATCH(Turtas!E178,#REF!,0))</f>
        <v>#REF!</v>
      </c>
      <c r="AG178" s="223" t="e">
        <f t="shared" si="29"/>
        <v>#REF!</v>
      </c>
      <c r="AH178" s="223" t="s">
        <v>680</v>
      </c>
      <c r="AI178" s="196"/>
      <c r="AJ178" s="224" t="e">
        <f>#REF!</f>
        <v>#REF!</v>
      </c>
      <c r="AK178" s="224">
        <f t="shared" si="30"/>
        <v>257445.88</v>
      </c>
      <c r="AL178" s="225" t="e">
        <f t="shared" si="31"/>
        <v>#REF!</v>
      </c>
      <c r="AM178" s="225"/>
      <c r="AN178" s="226"/>
      <c r="AO178" s="226"/>
      <c r="AP178" s="224" t="e">
        <f t="shared" si="32"/>
        <v>#REF!</v>
      </c>
      <c r="AQ178" s="224" t="e">
        <f t="shared" si="33"/>
        <v>#REF!</v>
      </c>
      <c r="AR178" s="224" t="e">
        <f t="shared" si="34"/>
        <v>#REF!</v>
      </c>
      <c r="AS178" s="224" t="e">
        <f t="shared" si="35"/>
        <v>#REF!</v>
      </c>
      <c r="AT178" s="224" t="b">
        <f t="shared" si="36"/>
        <v>0</v>
      </c>
      <c r="AU178" s="224" t="e">
        <f t="shared" si="37"/>
        <v>#REF!</v>
      </c>
      <c r="AV178" s="224" t="e">
        <f t="shared" si="38"/>
        <v>#REF!</v>
      </c>
      <c r="AX178" s="227" t="b">
        <v>0</v>
      </c>
    </row>
    <row r="179" spans="2:50" x14ac:dyDescent="0.2">
      <c r="B179" s="215">
        <v>169</v>
      </c>
      <c r="C179" s="216" t="e">
        <f>+#REF!</f>
        <v>#REF!</v>
      </c>
      <c r="D179" s="217" t="e">
        <f>+#REF!</f>
        <v>#REF!</v>
      </c>
      <c r="E179" s="217" t="e">
        <f>+#REF!</f>
        <v>#REF!</v>
      </c>
      <c r="F179" s="217">
        <v>707</v>
      </c>
      <c r="G179" s="217" t="s">
        <v>79</v>
      </c>
      <c r="H179" s="217" t="str">
        <f t="shared" si="27"/>
        <v>TS</v>
      </c>
      <c r="I179" s="218" t="e">
        <f>+#REF!</f>
        <v>#REF!</v>
      </c>
      <c r="J179" s="218" t="e">
        <f>IF(ISBLANK(#REF!),"",#REF!)</f>
        <v>#REF!</v>
      </c>
      <c r="K179" s="218" t="e">
        <f>IF(ISBLANK(#REF!),"",#REF!)</f>
        <v>#REF!</v>
      </c>
      <c r="L179" s="219" t="e">
        <f>IF(ISBLANK(#REF!),"",#REF!)</f>
        <v>#REF!</v>
      </c>
      <c r="M179" s="218" t="e">
        <f>IF(ISBLANK(#REF!),"",#REF!)</f>
        <v>#REF!</v>
      </c>
      <c r="N179" s="218" t="e">
        <f>IF(ISBLANK(#REF!),"",#REF!)</f>
        <v>#REF!</v>
      </c>
      <c r="O179" s="218" t="e">
        <f>IF(ISBLANK(#REF!),"",#REF!)</f>
        <v>#REF!</v>
      </c>
      <c r="P179" s="220">
        <v>72115.38</v>
      </c>
      <c r="Q179" s="220">
        <v>0</v>
      </c>
      <c r="R179" s="220">
        <v>0</v>
      </c>
      <c r="S179" s="220">
        <v>0</v>
      </c>
      <c r="T179" s="220">
        <v>-53326.459999999992</v>
      </c>
      <c r="U179" s="220">
        <v>0</v>
      </c>
      <c r="V179" s="220">
        <v>125441.84</v>
      </c>
      <c r="W179" s="220">
        <v>0</v>
      </c>
      <c r="X179" s="220">
        <v>0</v>
      </c>
      <c r="Y179" s="220">
        <v>125441.84</v>
      </c>
      <c r="Z179" s="220">
        <v>25088.367999999999</v>
      </c>
      <c r="AA179" s="220">
        <v>100353.47199999999</v>
      </c>
      <c r="AB179" s="220">
        <v>3136.0459999999998</v>
      </c>
      <c r="AC179" s="220">
        <v>-1333.1614999999997</v>
      </c>
      <c r="AD179" s="196"/>
      <c r="AE179" s="222" t="e">
        <f t="shared" si="28"/>
        <v>#REF!</v>
      </c>
      <c r="AF179" s="222" t="e">
        <f>INDEX(#REF!,MATCH(Turtas!E179,#REF!,0))</f>
        <v>#REF!</v>
      </c>
      <c r="AG179" s="223" t="e">
        <f t="shared" si="29"/>
        <v>#REF!</v>
      </c>
      <c r="AH179" s="223" t="s">
        <v>681</v>
      </c>
      <c r="AI179" s="196"/>
      <c r="AJ179" s="224" t="e">
        <f>#REF!</f>
        <v>#REF!</v>
      </c>
      <c r="AK179" s="224">
        <f t="shared" si="30"/>
        <v>72115.38</v>
      </c>
      <c r="AL179" s="225" t="e">
        <f t="shared" si="31"/>
        <v>#REF!</v>
      </c>
      <c r="AM179" s="225"/>
      <c r="AN179" s="226"/>
      <c r="AO179" s="226"/>
      <c r="AP179" s="224" t="e">
        <f t="shared" si="32"/>
        <v>#REF!</v>
      </c>
      <c r="AQ179" s="224" t="e">
        <f t="shared" si="33"/>
        <v>#REF!</v>
      </c>
      <c r="AR179" s="224" t="e">
        <f t="shared" si="34"/>
        <v>#REF!</v>
      </c>
      <c r="AS179" s="224" t="e">
        <f t="shared" si="35"/>
        <v>#REF!</v>
      </c>
      <c r="AT179" s="224" t="b">
        <f t="shared" si="36"/>
        <v>0</v>
      </c>
      <c r="AU179" s="224" t="e">
        <f t="shared" si="37"/>
        <v>#REF!</v>
      </c>
      <c r="AV179" s="224" t="e">
        <f t="shared" si="38"/>
        <v>#REF!</v>
      </c>
      <c r="AX179" s="227" t="b">
        <v>0</v>
      </c>
    </row>
    <row r="180" spans="2:50" x14ac:dyDescent="0.2">
      <c r="B180" s="215">
        <v>170</v>
      </c>
      <c r="C180" s="216" t="e">
        <f>+#REF!</f>
        <v>#REF!</v>
      </c>
      <c r="D180" s="217" t="e">
        <f>+#REF!</f>
        <v>#REF!</v>
      </c>
      <c r="E180" s="217" t="e">
        <f>+#REF!</f>
        <v>#REF!</v>
      </c>
      <c r="F180" s="217">
        <v>707</v>
      </c>
      <c r="G180" s="217" t="s">
        <v>79</v>
      </c>
      <c r="H180" s="217" t="str">
        <f t="shared" si="27"/>
        <v>TS</v>
      </c>
      <c r="I180" s="218" t="e">
        <f>+#REF!</f>
        <v>#REF!</v>
      </c>
      <c r="J180" s="218" t="e">
        <f>IF(ISBLANK(#REF!),"",#REF!)</f>
        <v>#REF!</v>
      </c>
      <c r="K180" s="218" t="e">
        <f>IF(ISBLANK(#REF!),"",#REF!)</f>
        <v>#REF!</v>
      </c>
      <c r="L180" s="219" t="e">
        <f>IF(ISBLANK(#REF!),"",#REF!)</f>
        <v>#REF!</v>
      </c>
      <c r="M180" s="218" t="e">
        <f>IF(ISBLANK(#REF!),"",#REF!)</f>
        <v>#REF!</v>
      </c>
      <c r="N180" s="218" t="e">
        <f>IF(ISBLANK(#REF!),"",#REF!)</f>
        <v>#REF!</v>
      </c>
      <c r="O180" s="218" t="e">
        <f>IF(ISBLANK(#REF!),"",#REF!)</f>
        <v>#REF!</v>
      </c>
      <c r="P180" s="220">
        <v>65743.740000000005</v>
      </c>
      <c r="Q180" s="220">
        <v>0</v>
      </c>
      <c r="R180" s="220">
        <v>0</v>
      </c>
      <c r="S180" s="220">
        <v>0</v>
      </c>
      <c r="T180" s="220">
        <v>-24144.89</v>
      </c>
      <c r="U180" s="220">
        <v>0</v>
      </c>
      <c r="V180" s="220">
        <v>89888.63</v>
      </c>
      <c r="W180" s="220">
        <v>0</v>
      </c>
      <c r="X180" s="220">
        <v>0</v>
      </c>
      <c r="Y180" s="220">
        <v>89888.63</v>
      </c>
      <c r="Z180" s="220">
        <v>17977.726000000006</v>
      </c>
      <c r="AA180" s="220">
        <v>71910.903999999995</v>
      </c>
      <c r="AB180" s="220">
        <v>2247.2157499999998</v>
      </c>
      <c r="AC180" s="220">
        <v>-603.62224999999989</v>
      </c>
      <c r="AD180" s="196"/>
      <c r="AE180" s="222" t="e">
        <f t="shared" si="28"/>
        <v>#REF!</v>
      </c>
      <c r="AF180" s="222" t="e">
        <f>INDEX(#REF!,MATCH(Turtas!E180,#REF!,0))</f>
        <v>#REF!</v>
      </c>
      <c r="AG180" s="223" t="e">
        <f t="shared" si="29"/>
        <v>#REF!</v>
      </c>
      <c r="AH180" s="223" t="s">
        <v>681</v>
      </c>
      <c r="AI180" s="196"/>
      <c r="AJ180" s="224" t="e">
        <f>#REF!</f>
        <v>#REF!</v>
      </c>
      <c r="AK180" s="224">
        <f t="shared" si="30"/>
        <v>65743.740000000005</v>
      </c>
      <c r="AL180" s="225" t="e">
        <f t="shared" si="31"/>
        <v>#REF!</v>
      </c>
      <c r="AM180" s="225"/>
      <c r="AN180" s="226"/>
      <c r="AO180" s="226"/>
      <c r="AP180" s="224" t="e">
        <f t="shared" si="32"/>
        <v>#REF!</v>
      </c>
      <c r="AQ180" s="224" t="e">
        <f t="shared" si="33"/>
        <v>#REF!</v>
      </c>
      <c r="AR180" s="224" t="e">
        <f t="shared" si="34"/>
        <v>#REF!</v>
      </c>
      <c r="AS180" s="224" t="e">
        <f t="shared" si="35"/>
        <v>#REF!</v>
      </c>
      <c r="AT180" s="224" t="b">
        <f t="shared" si="36"/>
        <v>0</v>
      </c>
      <c r="AU180" s="224" t="e">
        <f t="shared" si="37"/>
        <v>#REF!</v>
      </c>
      <c r="AV180" s="224" t="e">
        <f t="shared" si="38"/>
        <v>#REF!</v>
      </c>
      <c r="AX180" s="227" t="b">
        <v>0</v>
      </c>
    </row>
    <row r="181" spans="2:50" x14ac:dyDescent="0.2">
      <c r="B181" s="215">
        <v>171</v>
      </c>
      <c r="C181" s="216" t="e">
        <f>+#REF!</f>
        <v>#REF!</v>
      </c>
      <c r="D181" s="217" t="e">
        <f>+#REF!</f>
        <v>#REF!</v>
      </c>
      <c r="E181" s="217" t="e">
        <f>+#REF!</f>
        <v>#REF!</v>
      </c>
      <c r="F181" s="217">
        <v>707</v>
      </c>
      <c r="G181" s="217" t="s">
        <v>79</v>
      </c>
      <c r="H181" s="217" t="str">
        <f t="shared" si="27"/>
        <v>TS</v>
      </c>
      <c r="I181" s="218" t="e">
        <f>+#REF!</f>
        <v>#REF!</v>
      </c>
      <c r="J181" s="218" t="e">
        <f>IF(ISBLANK(#REF!),"",#REF!)</f>
        <v>#REF!</v>
      </c>
      <c r="K181" s="218" t="e">
        <f>IF(ISBLANK(#REF!),"",#REF!)</f>
        <v>#REF!</v>
      </c>
      <c r="L181" s="219" t="e">
        <f>IF(ISBLANK(#REF!),"",#REF!)</f>
        <v>#REF!</v>
      </c>
      <c r="M181" s="218" t="e">
        <f>IF(ISBLANK(#REF!),"",#REF!)</f>
        <v>#REF!</v>
      </c>
      <c r="N181" s="218" t="e">
        <f>IF(ISBLANK(#REF!),"",#REF!)</f>
        <v>#REF!</v>
      </c>
      <c r="O181" s="218" t="e">
        <f>IF(ISBLANK(#REF!),"",#REF!)</f>
        <v>#REF!</v>
      </c>
      <c r="P181" s="220">
        <v>158132.53</v>
      </c>
      <c r="Q181" s="220">
        <v>0</v>
      </c>
      <c r="R181" s="220">
        <v>0</v>
      </c>
      <c r="S181" s="220">
        <v>0</v>
      </c>
      <c r="T181" s="220">
        <v>19584.010000000009</v>
      </c>
      <c r="U181" s="220">
        <v>0</v>
      </c>
      <c r="V181" s="220">
        <v>138548.51999999999</v>
      </c>
      <c r="W181" s="220">
        <v>0</v>
      </c>
      <c r="X181" s="220">
        <v>0</v>
      </c>
      <c r="Y181" s="220">
        <v>138548.51999999999</v>
      </c>
      <c r="Z181" s="220">
        <v>27709.70400000002</v>
      </c>
      <c r="AA181" s="220">
        <v>110838.81599999996</v>
      </c>
      <c r="AB181" s="220">
        <v>3463.7129999999993</v>
      </c>
      <c r="AC181" s="220">
        <v>489.60024999999996</v>
      </c>
      <c r="AD181" s="196"/>
      <c r="AE181" s="222" t="e">
        <f t="shared" si="28"/>
        <v>#REF!</v>
      </c>
      <c r="AF181" s="222" t="e">
        <f>INDEX(#REF!,MATCH(Turtas!E181,#REF!,0))</f>
        <v>#REF!</v>
      </c>
      <c r="AG181" s="223" t="e">
        <f t="shared" si="29"/>
        <v>#REF!</v>
      </c>
      <c r="AH181" s="223" t="s">
        <v>681</v>
      </c>
      <c r="AI181" s="196"/>
      <c r="AJ181" s="224" t="e">
        <f>#REF!</f>
        <v>#REF!</v>
      </c>
      <c r="AK181" s="224">
        <f t="shared" si="30"/>
        <v>158132.53</v>
      </c>
      <c r="AL181" s="225" t="e">
        <f t="shared" si="31"/>
        <v>#REF!</v>
      </c>
      <c r="AM181" s="225"/>
      <c r="AN181" s="226"/>
      <c r="AO181" s="226"/>
      <c r="AP181" s="224" t="e">
        <f t="shared" si="32"/>
        <v>#REF!</v>
      </c>
      <c r="AQ181" s="224" t="e">
        <f t="shared" si="33"/>
        <v>#REF!</v>
      </c>
      <c r="AR181" s="224" t="e">
        <f t="shared" si="34"/>
        <v>#REF!</v>
      </c>
      <c r="AS181" s="224" t="e">
        <f t="shared" si="35"/>
        <v>#REF!</v>
      </c>
      <c r="AT181" s="224" t="b">
        <f t="shared" si="36"/>
        <v>0</v>
      </c>
      <c r="AU181" s="224" t="e">
        <f t="shared" si="37"/>
        <v>#REF!</v>
      </c>
      <c r="AV181" s="224" t="e">
        <f t="shared" si="38"/>
        <v>#REF!</v>
      </c>
      <c r="AX181" s="227" t="b">
        <v>0</v>
      </c>
    </row>
    <row r="182" spans="2:50" x14ac:dyDescent="0.2">
      <c r="B182" s="215">
        <v>172</v>
      </c>
      <c r="C182" s="216" t="e">
        <f>+#REF!</f>
        <v>#REF!</v>
      </c>
      <c r="D182" s="217" t="e">
        <f>+#REF!</f>
        <v>#REF!</v>
      </c>
      <c r="E182" s="217" t="e">
        <f>+#REF!</f>
        <v>#REF!</v>
      </c>
      <c r="F182" s="217">
        <v>708</v>
      </c>
      <c r="G182" s="217" t="s">
        <v>66</v>
      </c>
      <c r="H182" s="217" t="str">
        <f t="shared" si="27"/>
        <v>TS</v>
      </c>
      <c r="I182" s="218" t="e">
        <f>+#REF!</f>
        <v>#REF!</v>
      </c>
      <c r="J182" s="218" t="e">
        <f>IF(ISBLANK(#REF!),"",#REF!)</f>
        <v>#REF!</v>
      </c>
      <c r="K182" s="218" t="e">
        <f>IF(ISBLANK(#REF!),"",#REF!)</f>
        <v>#REF!</v>
      </c>
      <c r="L182" s="219" t="e">
        <f>IF(ISBLANK(#REF!),"",#REF!)</f>
        <v>#REF!</v>
      </c>
      <c r="M182" s="218" t="e">
        <f>IF(ISBLANK(#REF!),"",#REF!)</f>
        <v>#REF!</v>
      </c>
      <c r="N182" s="218" t="e">
        <f>IF(ISBLANK(#REF!),"",#REF!)</f>
        <v>#REF!</v>
      </c>
      <c r="O182" s="218" t="e">
        <f>IF(ISBLANK(#REF!),"",#REF!)</f>
        <v>#REF!</v>
      </c>
      <c r="P182" s="220">
        <v>36760.31</v>
      </c>
      <c r="Q182" s="220">
        <v>36760.31</v>
      </c>
      <c r="R182" s="220">
        <v>0</v>
      </c>
      <c r="S182" s="220">
        <v>0</v>
      </c>
      <c r="T182" s="220">
        <v>0</v>
      </c>
      <c r="U182" s="220">
        <v>0</v>
      </c>
      <c r="V182" s="220">
        <v>0</v>
      </c>
      <c r="W182" s="220">
        <v>0</v>
      </c>
      <c r="X182" s="220">
        <v>0</v>
      </c>
      <c r="Y182" s="220">
        <v>0</v>
      </c>
      <c r="Z182" s="220">
        <v>0</v>
      </c>
      <c r="AA182" s="220">
        <v>0</v>
      </c>
      <c r="AB182" s="220">
        <v>0</v>
      </c>
      <c r="AC182" s="220">
        <v>1050.2945714285713</v>
      </c>
      <c r="AD182" s="196"/>
      <c r="AE182" s="222" t="e">
        <f t="shared" si="28"/>
        <v>#REF!</v>
      </c>
      <c r="AF182" s="222" t="e">
        <f>INDEX(#REF!,MATCH(Turtas!E182,#REF!,0))</f>
        <v>#REF!</v>
      </c>
      <c r="AG182" s="223" t="e">
        <f t="shared" si="29"/>
        <v>#REF!</v>
      </c>
      <c r="AH182" s="223" t="s">
        <v>680</v>
      </c>
      <c r="AI182" s="196"/>
      <c r="AJ182" s="224" t="e">
        <f>#REF!</f>
        <v>#REF!</v>
      </c>
      <c r="AK182" s="224">
        <f t="shared" si="30"/>
        <v>36760.31</v>
      </c>
      <c r="AL182" s="225" t="e">
        <f t="shared" si="31"/>
        <v>#REF!</v>
      </c>
      <c r="AM182" s="225"/>
      <c r="AN182" s="226"/>
      <c r="AO182" s="226"/>
      <c r="AP182" s="224" t="e">
        <f t="shared" si="32"/>
        <v>#REF!</v>
      </c>
      <c r="AQ182" s="224" t="e">
        <f t="shared" si="33"/>
        <v>#REF!</v>
      </c>
      <c r="AR182" s="224" t="e">
        <f t="shared" si="34"/>
        <v>#REF!</v>
      </c>
      <c r="AS182" s="224" t="e">
        <f t="shared" si="35"/>
        <v>#REF!</v>
      </c>
      <c r="AT182" s="224" t="b">
        <f t="shared" si="36"/>
        <v>0</v>
      </c>
      <c r="AU182" s="224" t="e">
        <f t="shared" si="37"/>
        <v>#REF!</v>
      </c>
      <c r="AV182" s="224" t="e">
        <f t="shared" si="38"/>
        <v>#REF!</v>
      </c>
      <c r="AX182" s="227" t="b">
        <v>0</v>
      </c>
    </row>
    <row r="183" spans="2:50" x14ac:dyDescent="0.2">
      <c r="B183" s="215">
        <v>173</v>
      </c>
      <c r="C183" s="216" t="e">
        <f>+#REF!</f>
        <v>#REF!</v>
      </c>
      <c r="D183" s="217" t="e">
        <f>+#REF!</f>
        <v>#REF!</v>
      </c>
      <c r="E183" s="217" t="e">
        <f>+#REF!</f>
        <v>#REF!</v>
      </c>
      <c r="F183" s="217">
        <v>708</v>
      </c>
      <c r="G183" s="217" t="s">
        <v>66</v>
      </c>
      <c r="H183" s="217" t="str">
        <f t="shared" si="27"/>
        <v>TS</v>
      </c>
      <c r="I183" s="218" t="e">
        <f>+#REF!</f>
        <v>#REF!</v>
      </c>
      <c r="J183" s="218" t="e">
        <f>IF(ISBLANK(#REF!),"",#REF!)</f>
        <v>#REF!</v>
      </c>
      <c r="K183" s="218" t="e">
        <f>IF(ISBLANK(#REF!),"",#REF!)</f>
        <v>#REF!</v>
      </c>
      <c r="L183" s="219" t="e">
        <f>IF(ISBLANK(#REF!),"",#REF!)</f>
        <v>#REF!</v>
      </c>
      <c r="M183" s="218" t="e">
        <f>IF(ISBLANK(#REF!),"",#REF!)</f>
        <v>#REF!</v>
      </c>
      <c r="N183" s="218" t="e">
        <f>IF(ISBLANK(#REF!),"",#REF!)</f>
        <v>#REF!</v>
      </c>
      <c r="O183" s="218" t="e">
        <f>IF(ISBLANK(#REF!),"",#REF!)</f>
        <v>#REF!</v>
      </c>
      <c r="P183" s="220">
        <v>31159.69</v>
      </c>
      <c r="Q183" s="220">
        <v>31159.69</v>
      </c>
      <c r="R183" s="220">
        <v>0</v>
      </c>
      <c r="S183" s="220">
        <v>0</v>
      </c>
      <c r="T183" s="220">
        <v>0</v>
      </c>
      <c r="U183" s="220">
        <v>0</v>
      </c>
      <c r="V183" s="220">
        <v>0</v>
      </c>
      <c r="W183" s="220">
        <v>0</v>
      </c>
      <c r="X183" s="220">
        <v>0</v>
      </c>
      <c r="Y183" s="220">
        <v>0</v>
      </c>
      <c r="Z183" s="220">
        <v>0</v>
      </c>
      <c r="AA183" s="220">
        <v>0</v>
      </c>
      <c r="AB183" s="220">
        <v>0</v>
      </c>
      <c r="AC183" s="220">
        <v>890.27685714285712</v>
      </c>
      <c r="AD183" s="196"/>
      <c r="AE183" s="222" t="e">
        <f t="shared" si="28"/>
        <v>#REF!</v>
      </c>
      <c r="AF183" s="222" t="e">
        <f>INDEX(#REF!,MATCH(Turtas!E183,#REF!,0))</f>
        <v>#REF!</v>
      </c>
      <c r="AG183" s="223" t="e">
        <f t="shared" si="29"/>
        <v>#REF!</v>
      </c>
      <c r="AH183" s="223" t="s">
        <v>680</v>
      </c>
      <c r="AI183" s="196"/>
      <c r="AJ183" s="224" t="e">
        <f>#REF!</f>
        <v>#REF!</v>
      </c>
      <c r="AK183" s="224">
        <f t="shared" si="30"/>
        <v>31159.69</v>
      </c>
      <c r="AL183" s="225" t="e">
        <f t="shared" si="31"/>
        <v>#REF!</v>
      </c>
      <c r="AM183" s="225"/>
      <c r="AN183" s="226"/>
      <c r="AO183" s="226"/>
      <c r="AP183" s="224" t="e">
        <f t="shared" si="32"/>
        <v>#REF!</v>
      </c>
      <c r="AQ183" s="224" t="e">
        <f t="shared" si="33"/>
        <v>#REF!</v>
      </c>
      <c r="AR183" s="224" t="e">
        <f t="shared" si="34"/>
        <v>#REF!</v>
      </c>
      <c r="AS183" s="224" t="e">
        <f t="shared" si="35"/>
        <v>#REF!</v>
      </c>
      <c r="AT183" s="224" t="b">
        <f t="shared" si="36"/>
        <v>0</v>
      </c>
      <c r="AU183" s="224" t="e">
        <f t="shared" si="37"/>
        <v>#REF!</v>
      </c>
      <c r="AV183" s="224" t="e">
        <f t="shared" si="38"/>
        <v>#REF!</v>
      </c>
      <c r="AX183" s="227" t="b">
        <v>0</v>
      </c>
    </row>
    <row r="184" spans="2:50" x14ac:dyDescent="0.2">
      <c r="B184" s="215">
        <v>174</v>
      </c>
      <c r="C184" s="216" t="e">
        <f>+#REF!</f>
        <v>#REF!</v>
      </c>
      <c r="D184" s="217" t="e">
        <f>+#REF!</f>
        <v>#REF!</v>
      </c>
      <c r="E184" s="217" t="e">
        <f>+#REF!</f>
        <v>#REF!</v>
      </c>
      <c r="F184" s="217">
        <v>708</v>
      </c>
      <c r="G184" s="217" t="s">
        <v>66</v>
      </c>
      <c r="H184" s="217" t="str">
        <f t="shared" si="27"/>
        <v>TS</v>
      </c>
      <c r="I184" s="218" t="e">
        <f>+#REF!</f>
        <v>#REF!</v>
      </c>
      <c r="J184" s="218" t="e">
        <f>IF(ISBLANK(#REF!),"",#REF!)</f>
        <v>#REF!</v>
      </c>
      <c r="K184" s="218" t="e">
        <f>IF(ISBLANK(#REF!),"",#REF!)</f>
        <v>#REF!</v>
      </c>
      <c r="L184" s="219" t="e">
        <f>IF(ISBLANK(#REF!),"",#REF!)</f>
        <v>#REF!</v>
      </c>
      <c r="M184" s="218" t="e">
        <f>IF(ISBLANK(#REF!),"",#REF!)</f>
        <v>#REF!</v>
      </c>
      <c r="N184" s="218" t="e">
        <f>IF(ISBLANK(#REF!),"",#REF!)</f>
        <v>#REF!</v>
      </c>
      <c r="O184" s="218" t="e">
        <f>IF(ISBLANK(#REF!),"",#REF!)</f>
        <v>#REF!</v>
      </c>
      <c r="P184" s="220">
        <v>37828.699999999997</v>
      </c>
      <c r="Q184" s="220">
        <v>37828.699999999997</v>
      </c>
      <c r="R184" s="220">
        <v>0</v>
      </c>
      <c r="S184" s="220">
        <v>0</v>
      </c>
      <c r="T184" s="220">
        <v>0</v>
      </c>
      <c r="U184" s="220">
        <v>0</v>
      </c>
      <c r="V184" s="220">
        <v>0</v>
      </c>
      <c r="W184" s="220">
        <v>0</v>
      </c>
      <c r="X184" s="220">
        <v>0</v>
      </c>
      <c r="Y184" s="220">
        <v>0</v>
      </c>
      <c r="Z184" s="220">
        <v>0</v>
      </c>
      <c r="AA184" s="220">
        <v>0</v>
      </c>
      <c r="AB184" s="220">
        <v>0</v>
      </c>
      <c r="AC184" s="220">
        <v>1080.82</v>
      </c>
      <c r="AD184" s="196"/>
      <c r="AE184" s="222" t="e">
        <f t="shared" si="28"/>
        <v>#REF!</v>
      </c>
      <c r="AF184" s="222" t="e">
        <f>INDEX(#REF!,MATCH(Turtas!E184,#REF!,0))</f>
        <v>#REF!</v>
      </c>
      <c r="AG184" s="223" t="e">
        <f t="shared" si="29"/>
        <v>#REF!</v>
      </c>
      <c r="AH184" s="223" t="s">
        <v>680</v>
      </c>
      <c r="AI184" s="196"/>
      <c r="AJ184" s="224" t="e">
        <f>#REF!</f>
        <v>#REF!</v>
      </c>
      <c r="AK184" s="224">
        <f t="shared" si="30"/>
        <v>37828.699999999997</v>
      </c>
      <c r="AL184" s="225" t="e">
        <f t="shared" si="31"/>
        <v>#REF!</v>
      </c>
      <c r="AM184" s="225"/>
      <c r="AN184" s="226"/>
      <c r="AO184" s="226"/>
      <c r="AP184" s="224" t="e">
        <f t="shared" si="32"/>
        <v>#REF!</v>
      </c>
      <c r="AQ184" s="224" t="e">
        <f t="shared" si="33"/>
        <v>#REF!</v>
      </c>
      <c r="AR184" s="224" t="e">
        <f t="shared" si="34"/>
        <v>#REF!</v>
      </c>
      <c r="AS184" s="224" t="e">
        <f t="shared" si="35"/>
        <v>#REF!</v>
      </c>
      <c r="AT184" s="224" t="b">
        <f t="shared" si="36"/>
        <v>0</v>
      </c>
      <c r="AU184" s="224" t="e">
        <f t="shared" si="37"/>
        <v>#REF!</v>
      </c>
      <c r="AV184" s="224" t="e">
        <f t="shared" si="38"/>
        <v>#REF!</v>
      </c>
      <c r="AX184" s="227" t="b">
        <v>0</v>
      </c>
    </row>
    <row r="185" spans="2:50" x14ac:dyDescent="0.2">
      <c r="B185" s="215">
        <v>175</v>
      </c>
      <c r="C185" s="216" t="e">
        <f>+#REF!</f>
        <v>#REF!</v>
      </c>
      <c r="D185" s="217" t="e">
        <f>+#REF!</f>
        <v>#REF!</v>
      </c>
      <c r="E185" s="217" t="e">
        <f>+#REF!</f>
        <v>#REF!</v>
      </c>
      <c r="F185" s="217">
        <v>708</v>
      </c>
      <c r="G185" s="217" t="s">
        <v>81</v>
      </c>
      <c r="H185" s="217" t="str">
        <f t="shared" si="27"/>
        <v>TS</v>
      </c>
      <c r="I185" s="218" t="e">
        <f>+#REF!</f>
        <v>#REF!</v>
      </c>
      <c r="J185" s="218" t="e">
        <f>IF(ISBLANK(#REF!),"",#REF!)</f>
        <v>#REF!</v>
      </c>
      <c r="K185" s="218" t="e">
        <f>IF(ISBLANK(#REF!),"",#REF!)</f>
        <v>#REF!</v>
      </c>
      <c r="L185" s="219" t="e">
        <f>IF(ISBLANK(#REF!),"",#REF!)</f>
        <v>#REF!</v>
      </c>
      <c r="M185" s="218" t="e">
        <f>IF(ISBLANK(#REF!),"",#REF!)</f>
        <v>#REF!</v>
      </c>
      <c r="N185" s="218" t="e">
        <f>IF(ISBLANK(#REF!),"",#REF!)</f>
        <v>#REF!</v>
      </c>
      <c r="O185" s="218" t="e">
        <f>IF(ISBLANK(#REF!),"",#REF!)</f>
        <v>#REF!</v>
      </c>
      <c r="P185" s="220">
        <v>9030</v>
      </c>
      <c r="Q185" s="220">
        <v>0</v>
      </c>
      <c r="R185" s="220">
        <v>0</v>
      </c>
      <c r="S185" s="220">
        <v>0</v>
      </c>
      <c r="T185" s="220">
        <v>9030</v>
      </c>
      <c r="U185" s="220">
        <v>0</v>
      </c>
      <c r="V185" s="220">
        <v>0</v>
      </c>
      <c r="W185" s="220">
        <v>0</v>
      </c>
      <c r="X185" s="220">
        <v>0</v>
      </c>
      <c r="Y185" s="220">
        <v>0</v>
      </c>
      <c r="Z185" s="220">
        <v>0</v>
      </c>
      <c r="AA185" s="220">
        <v>0</v>
      </c>
      <c r="AB185" s="220">
        <v>0</v>
      </c>
      <c r="AC185" s="220">
        <v>301</v>
      </c>
      <c r="AD185" s="196"/>
      <c r="AE185" s="222" t="e">
        <f t="shared" si="28"/>
        <v>#REF!</v>
      </c>
      <c r="AF185" s="222" t="e">
        <f>INDEX(#REF!,MATCH(Turtas!E185,#REF!,0))</f>
        <v>#REF!</v>
      </c>
      <c r="AG185" s="223" t="e">
        <f t="shared" si="29"/>
        <v>#REF!</v>
      </c>
      <c r="AH185" s="223" t="s">
        <v>680</v>
      </c>
      <c r="AI185" s="196"/>
      <c r="AJ185" s="224" t="e">
        <f>#REF!</f>
        <v>#REF!</v>
      </c>
      <c r="AK185" s="224">
        <f t="shared" si="30"/>
        <v>9030</v>
      </c>
      <c r="AL185" s="225" t="e">
        <f t="shared" si="31"/>
        <v>#REF!</v>
      </c>
      <c r="AM185" s="225"/>
      <c r="AN185" s="226"/>
      <c r="AO185" s="226"/>
      <c r="AP185" s="224" t="e">
        <f t="shared" si="32"/>
        <v>#REF!</v>
      </c>
      <c r="AQ185" s="224" t="e">
        <f t="shared" si="33"/>
        <v>#REF!</v>
      </c>
      <c r="AR185" s="224" t="e">
        <f t="shared" si="34"/>
        <v>#REF!</v>
      </c>
      <c r="AS185" s="224" t="e">
        <f t="shared" si="35"/>
        <v>#REF!</v>
      </c>
      <c r="AT185" s="224" t="b">
        <f t="shared" si="36"/>
        <v>0</v>
      </c>
      <c r="AU185" s="224" t="e">
        <f t="shared" si="37"/>
        <v>#REF!</v>
      </c>
      <c r="AV185" s="224" t="e">
        <f t="shared" si="38"/>
        <v>#REF!</v>
      </c>
      <c r="AX185" s="227" t="b">
        <v>0</v>
      </c>
    </row>
    <row r="186" spans="2:50" x14ac:dyDescent="0.2">
      <c r="B186" s="215">
        <v>176</v>
      </c>
      <c r="C186" s="216" t="e">
        <f>+#REF!</f>
        <v>#REF!</v>
      </c>
      <c r="D186" s="217" t="e">
        <f>+#REF!</f>
        <v>#REF!</v>
      </c>
      <c r="E186" s="217" t="e">
        <f>+#REF!</f>
        <v>#REF!</v>
      </c>
      <c r="F186" s="217">
        <v>708</v>
      </c>
      <c r="G186" s="217" t="s">
        <v>79</v>
      </c>
      <c r="H186" s="217" t="str">
        <f t="shared" si="27"/>
        <v>TS</v>
      </c>
      <c r="I186" s="218" t="e">
        <f>+#REF!</f>
        <v>#REF!</v>
      </c>
      <c r="J186" s="218" t="e">
        <f>IF(ISBLANK(#REF!),"",#REF!)</f>
        <v>#REF!</v>
      </c>
      <c r="K186" s="218" t="e">
        <f>IF(ISBLANK(#REF!),"",#REF!)</f>
        <v>#REF!</v>
      </c>
      <c r="L186" s="219" t="e">
        <f>IF(ISBLANK(#REF!),"",#REF!)</f>
        <v>#REF!</v>
      </c>
      <c r="M186" s="218" t="e">
        <f>IF(ISBLANK(#REF!),"",#REF!)</f>
        <v>#REF!</v>
      </c>
      <c r="N186" s="218" t="e">
        <f>IF(ISBLANK(#REF!),"",#REF!)</f>
        <v>#REF!</v>
      </c>
      <c r="O186" s="218" t="e">
        <f>IF(ISBLANK(#REF!),"",#REF!)</f>
        <v>#REF!</v>
      </c>
      <c r="P186" s="220">
        <v>1170</v>
      </c>
      <c r="Q186" s="220">
        <v>0</v>
      </c>
      <c r="R186" s="220">
        <v>0</v>
      </c>
      <c r="S186" s="220">
        <v>0</v>
      </c>
      <c r="T186" s="220">
        <v>1170</v>
      </c>
      <c r="U186" s="220">
        <v>0</v>
      </c>
      <c r="V186" s="220">
        <v>0</v>
      </c>
      <c r="W186" s="220">
        <v>0</v>
      </c>
      <c r="X186" s="220">
        <v>0</v>
      </c>
      <c r="Y186" s="220">
        <v>0</v>
      </c>
      <c r="Z186" s="220">
        <v>0</v>
      </c>
      <c r="AA186" s="220">
        <v>0</v>
      </c>
      <c r="AB186" s="220">
        <v>0</v>
      </c>
      <c r="AC186" s="220">
        <v>39</v>
      </c>
      <c r="AD186" s="196"/>
      <c r="AE186" s="222" t="e">
        <f t="shared" si="28"/>
        <v>#REF!</v>
      </c>
      <c r="AF186" s="222" t="e">
        <f>INDEX(#REF!,MATCH(Turtas!E186,#REF!,0))</f>
        <v>#REF!</v>
      </c>
      <c r="AG186" s="223" t="e">
        <f t="shared" si="29"/>
        <v>#REF!</v>
      </c>
      <c r="AH186" s="223" t="s">
        <v>680</v>
      </c>
      <c r="AI186" s="196"/>
      <c r="AJ186" s="224" t="e">
        <f>#REF!</f>
        <v>#REF!</v>
      </c>
      <c r="AK186" s="224">
        <f t="shared" si="30"/>
        <v>1170</v>
      </c>
      <c r="AL186" s="225" t="e">
        <f t="shared" si="31"/>
        <v>#REF!</v>
      </c>
      <c r="AM186" s="225"/>
      <c r="AN186" s="226"/>
      <c r="AO186" s="226"/>
      <c r="AP186" s="224" t="e">
        <f t="shared" si="32"/>
        <v>#REF!</v>
      </c>
      <c r="AQ186" s="224" t="e">
        <f t="shared" si="33"/>
        <v>#REF!</v>
      </c>
      <c r="AR186" s="224" t="e">
        <f t="shared" si="34"/>
        <v>#REF!</v>
      </c>
      <c r="AS186" s="224" t="e">
        <f t="shared" si="35"/>
        <v>#REF!</v>
      </c>
      <c r="AT186" s="224" t="b">
        <f t="shared" si="36"/>
        <v>0</v>
      </c>
      <c r="AU186" s="224" t="e">
        <f t="shared" si="37"/>
        <v>#REF!</v>
      </c>
      <c r="AV186" s="224" t="e">
        <f t="shared" si="38"/>
        <v>#REF!</v>
      </c>
      <c r="AX186" s="227" t="b">
        <v>0</v>
      </c>
    </row>
    <row r="187" spans="2:50" x14ac:dyDescent="0.2">
      <c r="B187" s="215">
        <v>177</v>
      </c>
      <c r="C187" s="216" t="e">
        <f>+#REF!</f>
        <v>#REF!</v>
      </c>
      <c r="D187" s="217" t="e">
        <f>+#REF!</f>
        <v>#REF!</v>
      </c>
      <c r="E187" s="217" t="e">
        <f>+#REF!</f>
        <v>#REF!</v>
      </c>
      <c r="F187" s="217">
        <v>720</v>
      </c>
      <c r="G187" s="217" t="s">
        <v>68</v>
      </c>
      <c r="H187" s="217" t="str">
        <f t="shared" si="27"/>
        <v>TS</v>
      </c>
      <c r="I187" s="218" t="e">
        <f>+#REF!</f>
        <v>#REF!</v>
      </c>
      <c r="J187" s="218" t="e">
        <f>IF(ISBLANK(#REF!),"",#REF!)</f>
        <v>#REF!</v>
      </c>
      <c r="K187" s="218" t="e">
        <f>IF(ISBLANK(#REF!),"",#REF!)</f>
        <v>#REF!</v>
      </c>
      <c r="L187" s="219" t="e">
        <f>IF(ISBLANK(#REF!),"",#REF!)</f>
        <v>#REF!</v>
      </c>
      <c r="M187" s="218" t="e">
        <f>IF(ISBLANK(#REF!),"",#REF!)</f>
        <v>#REF!</v>
      </c>
      <c r="N187" s="218" t="e">
        <f>IF(ISBLANK(#REF!),"",#REF!)</f>
        <v>#REF!</v>
      </c>
      <c r="O187" s="218" t="e">
        <f>IF(ISBLANK(#REF!),"",#REF!)</f>
        <v>#REF!</v>
      </c>
      <c r="P187" s="220">
        <v>13008.36</v>
      </c>
      <c r="Q187" s="220">
        <v>0</v>
      </c>
      <c r="R187" s="220">
        <v>0</v>
      </c>
      <c r="S187" s="220">
        <v>0</v>
      </c>
      <c r="T187" s="220">
        <v>0</v>
      </c>
      <c r="U187" s="220">
        <v>0</v>
      </c>
      <c r="V187" s="220">
        <v>13008.36</v>
      </c>
      <c r="W187" s="220">
        <v>0</v>
      </c>
      <c r="X187" s="220">
        <v>0</v>
      </c>
      <c r="Y187" s="220">
        <v>13008.36</v>
      </c>
      <c r="Z187" s="220">
        <v>13008.36</v>
      </c>
      <c r="AA187" s="220">
        <v>0</v>
      </c>
      <c r="AB187" s="220">
        <v>0</v>
      </c>
      <c r="AC187" s="220">
        <v>0</v>
      </c>
      <c r="AD187" s="196"/>
      <c r="AE187" s="222" t="e">
        <f t="shared" si="28"/>
        <v>#REF!</v>
      </c>
      <c r="AF187" s="222" t="e">
        <f>INDEX(#REF!,MATCH(Turtas!E187,#REF!,0))</f>
        <v>#REF!</v>
      </c>
      <c r="AG187" s="223" t="e">
        <f t="shared" si="29"/>
        <v>#REF!</v>
      </c>
      <c r="AH187" s="223" t="s">
        <v>680</v>
      </c>
      <c r="AI187" s="196"/>
      <c r="AJ187" s="224" t="e">
        <f>#REF!</f>
        <v>#REF!</v>
      </c>
      <c r="AK187" s="224">
        <f t="shared" si="30"/>
        <v>13008.36</v>
      </c>
      <c r="AL187" s="225" t="e">
        <f t="shared" si="31"/>
        <v>#REF!</v>
      </c>
      <c r="AM187" s="225"/>
      <c r="AN187" s="226"/>
      <c r="AO187" s="226"/>
      <c r="AP187" s="224" t="e">
        <f t="shared" si="32"/>
        <v>#REF!</v>
      </c>
      <c r="AQ187" s="224" t="e">
        <f t="shared" si="33"/>
        <v>#REF!</v>
      </c>
      <c r="AR187" s="224" t="e">
        <f t="shared" si="34"/>
        <v>#REF!</v>
      </c>
      <c r="AS187" s="224" t="e">
        <f t="shared" si="35"/>
        <v>#REF!</v>
      </c>
      <c r="AT187" s="224" t="b">
        <f t="shared" si="36"/>
        <v>0</v>
      </c>
      <c r="AU187" s="224" t="e">
        <f t="shared" si="37"/>
        <v>#REF!</v>
      </c>
      <c r="AV187" s="224" t="e">
        <f t="shared" si="38"/>
        <v>#REF!</v>
      </c>
      <c r="AX187" s="227" t="b">
        <v>0</v>
      </c>
    </row>
    <row r="188" spans="2:50" x14ac:dyDescent="0.2">
      <c r="B188" s="215">
        <v>178</v>
      </c>
      <c r="C188" s="216" t="e">
        <f>+#REF!</f>
        <v>#REF!</v>
      </c>
      <c r="D188" s="217" t="e">
        <f>+#REF!</f>
        <v>#REF!</v>
      </c>
      <c r="E188" s="217" t="e">
        <f>+#REF!</f>
        <v>#REF!</v>
      </c>
      <c r="F188" s="217">
        <v>720</v>
      </c>
      <c r="G188" s="217" t="s">
        <v>85</v>
      </c>
      <c r="H188" s="217" t="str">
        <f t="shared" si="27"/>
        <v>BS</v>
      </c>
      <c r="I188" s="218" t="e">
        <f>+#REF!</f>
        <v>#REF!</v>
      </c>
      <c r="J188" s="218" t="e">
        <f>IF(ISBLANK(#REF!),"",#REF!)</f>
        <v>#REF!</v>
      </c>
      <c r="K188" s="218" t="e">
        <f>IF(ISBLANK(#REF!),"",#REF!)</f>
        <v>#REF!</v>
      </c>
      <c r="L188" s="219" t="e">
        <f>IF(ISBLANK(#REF!),"",#REF!)</f>
        <v>#REF!</v>
      </c>
      <c r="M188" s="218" t="e">
        <f>IF(ISBLANK(#REF!),"",#REF!)</f>
        <v>#REF!</v>
      </c>
      <c r="N188" s="218" t="e">
        <f>IF(ISBLANK(#REF!),"",#REF!)</f>
        <v>#REF!</v>
      </c>
      <c r="O188" s="218" t="e">
        <f>IF(ISBLANK(#REF!),"",#REF!)</f>
        <v>#REF!</v>
      </c>
      <c r="P188" s="220">
        <v>2138.5500000000002</v>
      </c>
      <c r="Q188" s="220">
        <v>0</v>
      </c>
      <c r="R188" s="220">
        <v>0</v>
      </c>
      <c r="S188" s="220">
        <v>0</v>
      </c>
      <c r="T188" s="220">
        <v>0</v>
      </c>
      <c r="U188" s="220">
        <v>0</v>
      </c>
      <c r="V188" s="220">
        <v>2138.5500000000002</v>
      </c>
      <c r="W188" s="220">
        <v>0</v>
      </c>
      <c r="X188" s="220">
        <v>0</v>
      </c>
      <c r="Y188" s="220">
        <v>2138.5500000000002</v>
      </c>
      <c r="Z188" s="220">
        <v>2138.5500000000002</v>
      </c>
      <c r="AA188" s="220">
        <v>0</v>
      </c>
      <c r="AB188" s="220">
        <v>0</v>
      </c>
      <c r="AC188" s="220">
        <v>0</v>
      </c>
      <c r="AD188" s="196"/>
      <c r="AE188" s="222" t="e">
        <f t="shared" si="28"/>
        <v>#REF!</v>
      </c>
      <c r="AF188" s="222" t="e">
        <f>INDEX(#REF!,MATCH(Turtas!E188,#REF!,0))</f>
        <v>#REF!</v>
      </c>
      <c r="AG188" s="223" t="e">
        <f t="shared" si="29"/>
        <v>#REF!</v>
      </c>
      <c r="AH188" s="223" t="s">
        <v>680</v>
      </c>
      <c r="AI188" s="196"/>
      <c r="AJ188" s="224" t="e">
        <f>#REF!</f>
        <v>#REF!</v>
      </c>
      <c r="AK188" s="224">
        <f t="shared" si="30"/>
        <v>2138.5500000000002</v>
      </c>
      <c r="AL188" s="225" t="e">
        <f t="shared" si="31"/>
        <v>#REF!</v>
      </c>
      <c r="AM188" s="225"/>
      <c r="AN188" s="226"/>
      <c r="AO188" s="226"/>
      <c r="AP188" s="224" t="e">
        <f t="shared" si="32"/>
        <v>#REF!</v>
      </c>
      <c r="AQ188" s="224" t="e">
        <f t="shared" si="33"/>
        <v>#REF!</v>
      </c>
      <c r="AR188" s="224" t="e">
        <f t="shared" si="34"/>
        <v>#REF!</v>
      </c>
      <c r="AS188" s="224" t="e">
        <f t="shared" si="35"/>
        <v>#REF!</v>
      </c>
      <c r="AT188" s="224" t="b">
        <f t="shared" si="36"/>
        <v>0</v>
      </c>
      <c r="AU188" s="224" t="e">
        <f t="shared" si="37"/>
        <v>#REF!</v>
      </c>
      <c r="AV188" s="224" t="e">
        <f t="shared" si="38"/>
        <v>#REF!</v>
      </c>
      <c r="AX188" s="227" t="b">
        <v>0</v>
      </c>
    </row>
    <row r="189" spans="2:50" x14ac:dyDescent="0.2">
      <c r="B189" s="215">
        <v>179</v>
      </c>
      <c r="C189" s="216" t="e">
        <f>+#REF!</f>
        <v>#REF!</v>
      </c>
      <c r="D189" s="217" t="e">
        <f>+#REF!</f>
        <v>#REF!</v>
      </c>
      <c r="E189" s="217" t="e">
        <f>+#REF!</f>
        <v>#REF!</v>
      </c>
      <c r="F189" s="217">
        <v>720</v>
      </c>
      <c r="G189" s="217" t="s">
        <v>66</v>
      </c>
      <c r="H189" s="217" t="str">
        <f t="shared" si="27"/>
        <v>TS</v>
      </c>
      <c r="I189" s="218" t="e">
        <f>+#REF!</f>
        <v>#REF!</v>
      </c>
      <c r="J189" s="218" t="e">
        <f>IF(ISBLANK(#REF!),"",#REF!)</f>
        <v>#REF!</v>
      </c>
      <c r="K189" s="218" t="e">
        <f>IF(ISBLANK(#REF!),"",#REF!)</f>
        <v>#REF!</v>
      </c>
      <c r="L189" s="219" t="e">
        <f>IF(ISBLANK(#REF!),"",#REF!)</f>
        <v>#REF!</v>
      </c>
      <c r="M189" s="218" t="e">
        <f>IF(ISBLANK(#REF!),"",#REF!)</f>
        <v>#REF!</v>
      </c>
      <c r="N189" s="218" t="e">
        <f>IF(ISBLANK(#REF!),"",#REF!)</f>
        <v>#REF!</v>
      </c>
      <c r="O189" s="218" t="e">
        <f>IF(ISBLANK(#REF!),"",#REF!)</f>
        <v>#REF!</v>
      </c>
      <c r="P189" s="220">
        <v>613.70000000000005</v>
      </c>
      <c r="Q189" s="220">
        <v>0</v>
      </c>
      <c r="R189" s="220">
        <v>0</v>
      </c>
      <c r="S189" s="220">
        <v>0</v>
      </c>
      <c r="T189" s="220">
        <v>0</v>
      </c>
      <c r="U189" s="220">
        <v>0</v>
      </c>
      <c r="V189" s="220">
        <v>613.70000000000005</v>
      </c>
      <c r="W189" s="220">
        <v>0</v>
      </c>
      <c r="X189" s="220">
        <v>0</v>
      </c>
      <c r="Y189" s="220">
        <v>613.70000000000005</v>
      </c>
      <c r="Z189" s="220">
        <v>613.70000000000005</v>
      </c>
      <c r="AA189" s="220">
        <v>0</v>
      </c>
      <c r="AB189" s="220">
        <v>0</v>
      </c>
      <c r="AC189" s="220">
        <v>0</v>
      </c>
      <c r="AD189" s="196"/>
      <c r="AE189" s="222" t="e">
        <f t="shared" si="28"/>
        <v>#REF!</v>
      </c>
      <c r="AF189" s="222" t="e">
        <f>INDEX(#REF!,MATCH(Turtas!E189,#REF!,0))</f>
        <v>#REF!</v>
      </c>
      <c r="AG189" s="223" t="e">
        <f t="shared" si="29"/>
        <v>#REF!</v>
      </c>
      <c r="AH189" s="223" t="s">
        <v>680</v>
      </c>
      <c r="AI189" s="196"/>
      <c r="AJ189" s="224" t="e">
        <f>#REF!</f>
        <v>#REF!</v>
      </c>
      <c r="AK189" s="224">
        <f t="shared" si="30"/>
        <v>613.70000000000005</v>
      </c>
      <c r="AL189" s="225" t="e">
        <f t="shared" si="31"/>
        <v>#REF!</v>
      </c>
      <c r="AM189" s="225"/>
      <c r="AN189" s="226"/>
      <c r="AO189" s="226"/>
      <c r="AP189" s="224" t="e">
        <f t="shared" si="32"/>
        <v>#REF!</v>
      </c>
      <c r="AQ189" s="224" t="e">
        <f t="shared" si="33"/>
        <v>#REF!</v>
      </c>
      <c r="AR189" s="224" t="e">
        <f t="shared" si="34"/>
        <v>#REF!</v>
      </c>
      <c r="AS189" s="224" t="e">
        <f t="shared" si="35"/>
        <v>#REF!</v>
      </c>
      <c r="AT189" s="224" t="b">
        <f t="shared" si="36"/>
        <v>0</v>
      </c>
      <c r="AU189" s="224" t="e">
        <f t="shared" si="37"/>
        <v>#REF!</v>
      </c>
      <c r="AV189" s="224" t="e">
        <f t="shared" si="38"/>
        <v>#REF!</v>
      </c>
      <c r="AX189" s="227" t="b">
        <v>0</v>
      </c>
    </row>
    <row r="190" spans="2:50" x14ac:dyDescent="0.2">
      <c r="B190" s="215">
        <v>180</v>
      </c>
      <c r="C190" s="216" t="e">
        <f>+#REF!</f>
        <v>#REF!</v>
      </c>
      <c r="D190" s="217" t="e">
        <f>+#REF!</f>
        <v>#REF!</v>
      </c>
      <c r="E190" s="217" t="e">
        <f>+#REF!</f>
        <v>#REF!</v>
      </c>
      <c r="F190" s="217">
        <v>720</v>
      </c>
      <c r="G190" s="217" t="s">
        <v>85</v>
      </c>
      <c r="H190" s="217" t="str">
        <f t="shared" si="27"/>
        <v>BS</v>
      </c>
      <c r="I190" s="218" t="e">
        <f>+#REF!</f>
        <v>#REF!</v>
      </c>
      <c r="J190" s="218" t="e">
        <f>IF(ISBLANK(#REF!),"",#REF!)</f>
        <v>#REF!</v>
      </c>
      <c r="K190" s="218" t="e">
        <f>IF(ISBLANK(#REF!),"",#REF!)</f>
        <v>#REF!</v>
      </c>
      <c r="L190" s="219" t="e">
        <f>IF(ISBLANK(#REF!),"",#REF!)</f>
        <v>#REF!</v>
      </c>
      <c r="M190" s="218" t="e">
        <f>IF(ISBLANK(#REF!),"",#REF!)</f>
        <v>#REF!</v>
      </c>
      <c r="N190" s="218" t="e">
        <f>IF(ISBLANK(#REF!),"",#REF!)</f>
        <v>#REF!</v>
      </c>
      <c r="O190" s="218" t="e">
        <f>IF(ISBLANK(#REF!),"",#REF!)</f>
        <v>#REF!</v>
      </c>
      <c r="P190" s="220">
        <v>182.46</v>
      </c>
      <c r="Q190" s="220">
        <v>0</v>
      </c>
      <c r="R190" s="220">
        <v>0</v>
      </c>
      <c r="S190" s="220">
        <v>0</v>
      </c>
      <c r="T190" s="220">
        <v>0</v>
      </c>
      <c r="U190" s="220">
        <v>0</v>
      </c>
      <c r="V190" s="220">
        <v>182.46</v>
      </c>
      <c r="W190" s="220">
        <v>0</v>
      </c>
      <c r="X190" s="220">
        <v>0</v>
      </c>
      <c r="Y190" s="220">
        <v>182.46</v>
      </c>
      <c r="Z190" s="220">
        <v>182.46</v>
      </c>
      <c r="AA190" s="220">
        <v>0</v>
      </c>
      <c r="AB190" s="220">
        <v>0</v>
      </c>
      <c r="AC190" s="220">
        <v>0</v>
      </c>
      <c r="AD190" s="196"/>
      <c r="AE190" s="222" t="e">
        <f t="shared" si="28"/>
        <v>#REF!</v>
      </c>
      <c r="AF190" s="222" t="e">
        <f>INDEX(#REF!,MATCH(Turtas!E190,#REF!,0))</f>
        <v>#REF!</v>
      </c>
      <c r="AG190" s="223" t="e">
        <f t="shared" si="29"/>
        <v>#REF!</v>
      </c>
      <c r="AH190" s="223" t="s">
        <v>680</v>
      </c>
      <c r="AI190" s="196"/>
      <c r="AJ190" s="224" t="e">
        <f>#REF!</f>
        <v>#REF!</v>
      </c>
      <c r="AK190" s="224">
        <f t="shared" si="30"/>
        <v>182.46</v>
      </c>
      <c r="AL190" s="225" t="e">
        <f t="shared" si="31"/>
        <v>#REF!</v>
      </c>
      <c r="AM190" s="225"/>
      <c r="AN190" s="226"/>
      <c r="AO190" s="226"/>
      <c r="AP190" s="224" t="e">
        <f t="shared" si="32"/>
        <v>#REF!</v>
      </c>
      <c r="AQ190" s="224" t="e">
        <f t="shared" si="33"/>
        <v>#REF!</v>
      </c>
      <c r="AR190" s="224" t="e">
        <f t="shared" si="34"/>
        <v>#REF!</v>
      </c>
      <c r="AS190" s="224" t="e">
        <f t="shared" si="35"/>
        <v>#REF!</v>
      </c>
      <c r="AT190" s="224" t="b">
        <f t="shared" si="36"/>
        <v>0</v>
      </c>
      <c r="AU190" s="224" t="e">
        <f t="shared" si="37"/>
        <v>#REF!</v>
      </c>
      <c r="AV190" s="224" t="e">
        <f t="shared" si="38"/>
        <v>#REF!</v>
      </c>
      <c r="AX190" s="227" t="b">
        <v>0</v>
      </c>
    </row>
    <row r="191" spans="2:50" x14ac:dyDescent="0.2">
      <c r="B191" s="215">
        <v>181</v>
      </c>
      <c r="C191" s="216" t="e">
        <f>+#REF!</f>
        <v>#REF!</v>
      </c>
      <c r="D191" s="217" t="e">
        <f>+#REF!</f>
        <v>#REF!</v>
      </c>
      <c r="E191" s="217" t="e">
        <f>+#REF!</f>
        <v>#REF!</v>
      </c>
      <c r="F191" s="217">
        <v>720</v>
      </c>
      <c r="G191" s="217" t="s">
        <v>68</v>
      </c>
      <c r="H191" s="217" t="str">
        <f t="shared" si="27"/>
        <v>TS</v>
      </c>
      <c r="I191" s="218" t="e">
        <f>+#REF!</f>
        <v>#REF!</v>
      </c>
      <c r="J191" s="218" t="e">
        <f>IF(ISBLANK(#REF!),"",#REF!)</f>
        <v>#REF!</v>
      </c>
      <c r="K191" s="218" t="e">
        <f>IF(ISBLANK(#REF!),"",#REF!)</f>
        <v>#REF!</v>
      </c>
      <c r="L191" s="219" t="e">
        <f>IF(ISBLANK(#REF!),"",#REF!)</f>
        <v>#REF!</v>
      </c>
      <c r="M191" s="218" t="e">
        <f>IF(ISBLANK(#REF!),"",#REF!)</f>
        <v>#REF!</v>
      </c>
      <c r="N191" s="218" t="e">
        <f>IF(ISBLANK(#REF!),"",#REF!)</f>
        <v>#REF!</v>
      </c>
      <c r="O191" s="218" t="e">
        <f>IF(ISBLANK(#REF!),"",#REF!)</f>
        <v>#REF!</v>
      </c>
      <c r="P191" s="220">
        <v>376.22</v>
      </c>
      <c r="Q191" s="220">
        <v>0</v>
      </c>
      <c r="R191" s="220">
        <v>0</v>
      </c>
      <c r="S191" s="220">
        <v>0</v>
      </c>
      <c r="T191" s="220">
        <v>0</v>
      </c>
      <c r="U191" s="220">
        <v>0</v>
      </c>
      <c r="V191" s="220">
        <v>376.22</v>
      </c>
      <c r="W191" s="220">
        <v>0</v>
      </c>
      <c r="X191" s="220">
        <v>0</v>
      </c>
      <c r="Y191" s="220">
        <v>376.22</v>
      </c>
      <c r="Z191" s="220">
        <v>376.22</v>
      </c>
      <c r="AA191" s="220">
        <v>0</v>
      </c>
      <c r="AB191" s="220">
        <v>0</v>
      </c>
      <c r="AC191" s="220">
        <v>0</v>
      </c>
      <c r="AD191" s="196"/>
      <c r="AE191" s="222" t="e">
        <f t="shared" si="28"/>
        <v>#REF!</v>
      </c>
      <c r="AF191" s="222" t="e">
        <f>INDEX(#REF!,MATCH(Turtas!E191,#REF!,0))</f>
        <v>#REF!</v>
      </c>
      <c r="AG191" s="223" t="e">
        <f t="shared" si="29"/>
        <v>#REF!</v>
      </c>
      <c r="AH191" s="223" t="s">
        <v>680</v>
      </c>
      <c r="AI191" s="196"/>
      <c r="AJ191" s="224" t="e">
        <f>#REF!</f>
        <v>#REF!</v>
      </c>
      <c r="AK191" s="224">
        <f t="shared" si="30"/>
        <v>376.22</v>
      </c>
      <c r="AL191" s="225" t="e">
        <f t="shared" si="31"/>
        <v>#REF!</v>
      </c>
      <c r="AM191" s="225"/>
      <c r="AN191" s="226"/>
      <c r="AO191" s="226"/>
      <c r="AP191" s="224" t="e">
        <f t="shared" si="32"/>
        <v>#REF!</v>
      </c>
      <c r="AQ191" s="224" t="e">
        <f t="shared" si="33"/>
        <v>#REF!</v>
      </c>
      <c r="AR191" s="224" t="e">
        <f t="shared" si="34"/>
        <v>#REF!</v>
      </c>
      <c r="AS191" s="224" t="e">
        <f t="shared" si="35"/>
        <v>#REF!</v>
      </c>
      <c r="AT191" s="224" t="b">
        <f t="shared" si="36"/>
        <v>0</v>
      </c>
      <c r="AU191" s="224" t="e">
        <f t="shared" si="37"/>
        <v>#REF!</v>
      </c>
      <c r="AV191" s="224" t="e">
        <f t="shared" si="38"/>
        <v>#REF!</v>
      </c>
      <c r="AX191" s="227" t="b">
        <v>0</v>
      </c>
    </row>
    <row r="192" spans="2:50" x14ac:dyDescent="0.2">
      <c r="B192" s="215">
        <v>182</v>
      </c>
      <c r="C192" s="216" t="e">
        <f>+#REF!</f>
        <v>#REF!</v>
      </c>
      <c r="D192" s="217" t="e">
        <f>+#REF!</f>
        <v>#REF!</v>
      </c>
      <c r="E192" s="217" t="e">
        <f>+#REF!</f>
        <v>#REF!</v>
      </c>
      <c r="F192" s="217">
        <v>720</v>
      </c>
      <c r="G192" s="217" t="s">
        <v>79</v>
      </c>
      <c r="H192" s="217" t="str">
        <f t="shared" si="27"/>
        <v>TS</v>
      </c>
      <c r="I192" s="218" t="e">
        <f>+#REF!</f>
        <v>#REF!</v>
      </c>
      <c r="J192" s="218" t="e">
        <f>IF(ISBLANK(#REF!),"",#REF!)</f>
        <v>#REF!</v>
      </c>
      <c r="K192" s="218" t="e">
        <f>IF(ISBLANK(#REF!),"",#REF!)</f>
        <v>#REF!</v>
      </c>
      <c r="L192" s="219" t="e">
        <f>IF(ISBLANK(#REF!),"",#REF!)</f>
        <v>#REF!</v>
      </c>
      <c r="M192" s="218" t="e">
        <f>IF(ISBLANK(#REF!),"",#REF!)</f>
        <v>#REF!</v>
      </c>
      <c r="N192" s="218" t="e">
        <f>IF(ISBLANK(#REF!),"",#REF!)</f>
        <v>#REF!</v>
      </c>
      <c r="O192" s="218" t="e">
        <f>IF(ISBLANK(#REF!),"",#REF!)</f>
        <v>#REF!</v>
      </c>
      <c r="P192" s="220">
        <v>582.89</v>
      </c>
      <c r="Q192" s="220">
        <v>0</v>
      </c>
      <c r="R192" s="220">
        <v>0</v>
      </c>
      <c r="S192" s="220">
        <v>0</v>
      </c>
      <c r="T192" s="220">
        <v>0</v>
      </c>
      <c r="U192" s="220">
        <v>0</v>
      </c>
      <c r="V192" s="220">
        <v>582.89</v>
      </c>
      <c r="W192" s="220">
        <v>0</v>
      </c>
      <c r="X192" s="220">
        <v>0</v>
      </c>
      <c r="Y192" s="220">
        <v>582.89</v>
      </c>
      <c r="Z192" s="220">
        <v>582.89</v>
      </c>
      <c r="AA192" s="220">
        <v>0</v>
      </c>
      <c r="AB192" s="220">
        <v>0</v>
      </c>
      <c r="AC192" s="220">
        <v>0</v>
      </c>
      <c r="AD192" s="196"/>
      <c r="AE192" s="222" t="e">
        <f t="shared" si="28"/>
        <v>#REF!</v>
      </c>
      <c r="AF192" s="222" t="e">
        <f>INDEX(#REF!,MATCH(Turtas!E192,#REF!,0))</f>
        <v>#REF!</v>
      </c>
      <c r="AG192" s="223" t="e">
        <f t="shared" si="29"/>
        <v>#REF!</v>
      </c>
      <c r="AH192" s="223" t="s">
        <v>680</v>
      </c>
      <c r="AI192" s="196"/>
      <c r="AJ192" s="224" t="e">
        <f>#REF!</f>
        <v>#REF!</v>
      </c>
      <c r="AK192" s="224">
        <f t="shared" si="30"/>
        <v>582.89</v>
      </c>
      <c r="AL192" s="225" t="e">
        <f t="shared" si="31"/>
        <v>#REF!</v>
      </c>
      <c r="AM192" s="225"/>
      <c r="AN192" s="226"/>
      <c r="AO192" s="226"/>
      <c r="AP192" s="224" t="e">
        <f t="shared" si="32"/>
        <v>#REF!</v>
      </c>
      <c r="AQ192" s="224" t="e">
        <f t="shared" si="33"/>
        <v>#REF!</v>
      </c>
      <c r="AR192" s="224" t="e">
        <f t="shared" si="34"/>
        <v>#REF!</v>
      </c>
      <c r="AS192" s="224" t="e">
        <f t="shared" si="35"/>
        <v>#REF!</v>
      </c>
      <c r="AT192" s="224" t="b">
        <f t="shared" si="36"/>
        <v>0</v>
      </c>
      <c r="AU192" s="224" t="e">
        <f t="shared" si="37"/>
        <v>#REF!</v>
      </c>
      <c r="AV192" s="224" t="e">
        <f t="shared" si="38"/>
        <v>#REF!</v>
      </c>
      <c r="AX192" s="227" t="b">
        <v>0</v>
      </c>
    </row>
    <row r="193" spans="2:50" x14ac:dyDescent="0.2">
      <c r="B193" s="215">
        <v>183</v>
      </c>
      <c r="C193" s="216" t="e">
        <f>+#REF!</f>
        <v>#REF!</v>
      </c>
      <c r="D193" s="217" t="e">
        <f>+#REF!</f>
        <v>#REF!</v>
      </c>
      <c r="E193" s="217" t="e">
        <f>+#REF!</f>
        <v>#REF!</v>
      </c>
      <c r="F193" s="217">
        <v>720</v>
      </c>
      <c r="G193" s="217" t="s">
        <v>66</v>
      </c>
      <c r="H193" s="217" t="str">
        <f t="shared" si="27"/>
        <v>TS</v>
      </c>
      <c r="I193" s="218" t="e">
        <f>+#REF!</f>
        <v>#REF!</v>
      </c>
      <c r="J193" s="218" t="e">
        <f>IF(ISBLANK(#REF!),"",#REF!)</f>
        <v>#REF!</v>
      </c>
      <c r="K193" s="218" t="e">
        <f>IF(ISBLANK(#REF!),"",#REF!)</f>
        <v>#REF!</v>
      </c>
      <c r="L193" s="219" t="e">
        <f>IF(ISBLANK(#REF!),"",#REF!)</f>
        <v>#REF!</v>
      </c>
      <c r="M193" s="218" t="e">
        <f>IF(ISBLANK(#REF!),"",#REF!)</f>
        <v>#REF!</v>
      </c>
      <c r="N193" s="218" t="e">
        <f>IF(ISBLANK(#REF!),"",#REF!)</f>
        <v>#REF!</v>
      </c>
      <c r="O193" s="218" t="e">
        <f>IF(ISBLANK(#REF!),"",#REF!)</f>
        <v>#REF!</v>
      </c>
      <c r="P193" s="220">
        <v>460</v>
      </c>
      <c r="Q193" s="220">
        <v>0</v>
      </c>
      <c r="R193" s="220">
        <v>0</v>
      </c>
      <c r="S193" s="220">
        <v>0</v>
      </c>
      <c r="T193" s="220">
        <v>0</v>
      </c>
      <c r="U193" s="220">
        <v>0</v>
      </c>
      <c r="V193" s="220">
        <v>460</v>
      </c>
      <c r="W193" s="220">
        <v>0</v>
      </c>
      <c r="X193" s="220">
        <v>0</v>
      </c>
      <c r="Y193" s="220">
        <v>460</v>
      </c>
      <c r="Z193" s="220">
        <v>302.83333333333337</v>
      </c>
      <c r="AA193" s="220">
        <v>157.16666666666663</v>
      </c>
      <c r="AB193" s="220">
        <v>46</v>
      </c>
      <c r="AC193" s="220">
        <v>0</v>
      </c>
      <c r="AD193" s="196"/>
      <c r="AE193" s="222" t="e">
        <f t="shared" si="28"/>
        <v>#REF!</v>
      </c>
      <c r="AF193" s="222" t="e">
        <f>INDEX(#REF!,MATCH(Turtas!E193,#REF!,0))</f>
        <v>#REF!</v>
      </c>
      <c r="AG193" s="223" t="e">
        <f t="shared" si="29"/>
        <v>#REF!</v>
      </c>
      <c r="AH193" s="223" t="s">
        <v>680</v>
      </c>
      <c r="AI193" s="196"/>
      <c r="AJ193" s="224" t="e">
        <f>#REF!</f>
        <v>#REF!</v>
      </c>
      <c r="AK193" s="224">
        <f t="shared" si="30"/>
        <v>460</v>
      </c>
      <c r="AL193" s="225" t="e">
        <f t="shared" si="31"/>
        <v>#REF!</v>
      </c>
      <c r="AM193" s="225"/>
      <c r="AN193" s="226"/>
      <c r="AO193" s="226"/>
      <c r="AP193" s="224" t="e">
        <f t="shared" si="32"/>
        <v>#REF!</v>
      </c>
      <c r="AQ193" s="224" t="e">
        <f t="shared" si="33"/>
        <v>#REF!</v>
      </c>
      <c r="AR193" s="224" t="e">
        <f t="shared" si="34"/>
        <v>#REF!</v>
      </c>
      <c r="AS193" s="224" t="e">
        <f t="shared" si="35"/>
        <v>#REF!</v>
      </c>
      <c r="AT193" s="224" t="b">
        <f t="shared" si="36"/>
        <v>0</v>
      </c>
      <c r="AU193" s="224" t="e">
        <f t="shared" si="37"/>
        <v>#REF!</v>
      </c>
      <c r="AV193" s="224" t="e">
        <f t="shared" si="38"/>
        <v>#REF!</v>
      </c>
      <c r="AX193" s="227" t="b">
        <v>0</v>
      </c>
    </row>
    <row r="194" spans="2:50" x14ac:dyDescent="0.2">
      <c r="B194" s="215">
        <v>184</v>
      </c>
      <c r="C194" s="216" t="e">
        <f>+#REF!</f>
        <v>#REF!</v>
      </c>
      <c r="D194" s="217" t="e">
        <f>+#REF!</f>
        <v>#REF!</v>
      </c>
      <c r="E194" s="217" t="e">
        <f>+#REF!</f>
        <v>#REF!</v>
      </c>
      <c r="F194" s="217">
        <v>718</v>
      </c>
      <c r="G194" s="217" t="s">
        <v>66</v>
      </c>
      <c r="H194" s="217" t="str">
        <f t="shared" si="27"/>
        <v>TS</v>
      </c>
      <c r="I194" s="218" t="e">
        <f>+#REF!</f>
        <v>#REF!</v>
      </c>
      <c r="J194" s="218" t="e">
        <f>IF(ISBLANK(#REF!),"",#REF!)</f>
        <v>#REF!</v>
      </c>
      <c r="K194" s="218" t="e">
        <f>IF(ISBLANK(#REF!),"",#REF!)</f>
        <v>#REF!</v>
      </c>
      <c r="L194" s="219" t="e">
        <f>IF(ISBLANK(#REF!),"",#REF!)</f>
        <v>#REF!</v>
      </c>
      <c r="M194" s="218" t="e">
        <f>IF(ISBLANK(#REF!),"",#REF!)</f>
        <v>#REF!</v>
      </c>
      <c r="N194" s="218" t="e">
        <f>IF(ISBLANK(#REF!),"",#REF!)</f>
        <v>#REF!</v>
      </c>
      <c r="O194" s="218" t="e">
        <f>IF(ISBLANK(#REF!),"",#REF!)</f>
        <v>#REF!</v>
      </c>
      <c r="P194" s="220">
        <v>5057.8500000000004</v>
      </c>
      <c r="Q194" s="220">
        <v>0</v>
      </c>
      <c r="R194" s="220">
        <v>0</v>
      </c>
      <c r="S194" s="220">
        <v>0</v>
      </c>
      <c r="T194" s="220">
        <v>0</v>
      </c>
      <c r="U194" s="220">
        <v>0</v>
      </c>
      <c r="V194" s="220">
        <v>5057.8500000000004</v>
      </c>
      <c r="W194" s="220">
        <v>0</v>
      </c>
      <c r="X194" s="220">
        <v>0</v>
      </c>
      <c r="Y194" s="220">
        <v>5057.8500000000004</v>
      </c>
      <c r="Z194" s="220">
        <v>3034.71</v>
      </c>
      <c r="AA194" s="220">
        <v>2023.1400000000003</v>
      </c>
      <c r="AB194" s="220">
        <v>505.78499999999997</v>
      </c>
      <c r="AC194" s="220">
        <v>0</v>
      </c>
      <c r="AD194" s="196"/>
      <c r="AE194" s="222" t="e">
        <f t="shared" si="28"/>
        <v>#REF!</v>
      </c>
      <c r="AF194" s="222" t="e">
        <f>INDEX(#REF!,MATCH(Turtas!E194,#REF!,0))</f>
        <v>#REF!</v>
      </c>
      <c r="AG194" s="223" t="e">
        <f t="shared" si="29"/>
        <v>#REF!</v>
      </c>
      <c r="AH194" s="223" t="s">
        <v>681</v>
      </c>
      <c r="AI194" s="196"/>
      <c r="AJ194" s="224" t="e">
        <f>#REF!</f>
        <v>#REF!</v>
      </c>
      <c r="AK194" s="224">
        <f t="shared" si="30"/>
        <v>5057.8500000000004</v>
      </c>
      <c r="AL194" s="225" t="e">
        <f t="shared" si="31"/>
        <v>#REF!</v>
      </c>
      <c r="AM194" s="225"/>
      <c r="AN194" s="226"/>
      <c r="AO194" s="226"/>
      <c r="AP194" s="224" t="e">
        <f t="shared" si="32"/>
        <v>#REF!</v>
      </c>
      <c r="AQ194" s="224" t="e">
        <f t="shared" si="33"/>
        <v>#REF!</v>
      </c>
      <c r="AR194" s="224" t="e">
        <f t="shared" si="34"/>
        <v>#REF!</v>
      </c>
      <c r="AS194" s="224" t="e">
        <f t="shared" si="35"/>
        <v>#REF!</v>
      </c>
      <c r="AT194" s="224" t="b">
        <f t="shared" si="36"/>
        <v>0</v>
      </c>
      <c r="AU194" s="224" t="e">
        <f t="shared" si="37"/>
        <v>#REF!</v>
      </c>
      <c r="AV194" s="224" t="e">
        <f t="shared" si="38"/>
        <v>#REF!</v>
      </c>
      <c r="AX194" s="227" t="b">
        <v>0</v>
      </c>
    </row>
    <row r="195" spans="2:50" x14ac:dyDescent="0.2">
      <c r="B195" s="215">
        <v>185</v>
      </c>
      <c r="C195" s="216" t="e">
        <f>+#REF!</f>
        <v>#REF!</v>
      </c>
      <c r="D195" s="217" t="e">
        <f>+#REF!</f>
        <v>#REF!</v>
      </c>
      <c r="E195" s="217" t="e">
        <f>+#REF!</f>
        <v>#REF!</v>
      </c>
      <c r="F195" s="217">
        <v>718</v>
      </c>
      <c r="G195" s="217" t="s">
        <v>66</v>
      </c>
      <c r="H195" s="217" t="str">
        <f t="shared" si="27"/>
        <v>TS</v>
      </c>
      <c r="I195" s="218" t="e">
        <f>+#REF!</f>
        <v>#REF!</v>
      </c>
      <c r="J195" s="218" t="e">
        <f>IF(ISBLANK(#REF!),"",#REF!)</f>
        <v>#REF!</v>
      </c>
      <c r="K195" s="218" t="e">
        <f>IF(ISBLANK(#REF!),"",#REF!)</f>
        <v>#REF!</v>
      </c>
      <c r="L195" s="219" t="e">
        <f>IF(ISBLANK(#REF!),"",#REF!)</f>
        <v>#REF!</v>
      </c>
      <c r="M195" s="218" t="e">
        <f>IF(ISBLANK(#REF!),"",#REF!)</f>
        <v>#REF!</v>
      </c>
      <c r="N195" s="218" t="e">
        <f>IF(ISBLANK(#REF!),"",#REF!)</f>
        <v>#REF!</v>
      </c>
      <c r="O195" s="218" t="e">
        <f>IF(ISBLANK(#REF!),"",#REF!)</f>
        <v>#REF!</v>
      </c>
      <c r="P195" s="220">
        <v>900</v>
      </c>
      <c r="Q195" s="220">
        <v>0</v>
      </c>
      <c r="R195" s="220">
        <v>0</v>
      </c>
      <c r="S195" s="220">
        <v>0</v>
      </c>
      <c r="T195" s="220">
        <v>0</v>
      </c>
      <c r="U195" s="220">
        <v>0</v>
      </c>
      <c r="V195" s="220">
        <v>900</v>
      </c>
      <c r="W195" s="220">
        <v>0</v>
      </c>
      <c r="X195" s="220">
        <v>0</v>
      </c>
      <c r="Y195" s="220">
        <v>900</v>
      </c>
      <c r="Z195" s="220">
        <v>532.5</v>
      </c>
      <c r="AA195" s="220">
        <v>367.5</v>
      </c>
      <c r="AB195" s="220">
        <v>90</v>
      </c>
      <c r="AC195" s="220">
        <v>0</v>
      </c>
      <c r="AD195" s="196"/>
      <c r="AE195" s="222" t="e">
        <f t="shared" si="28"/>
        <v>#REF!</v>
      </c>
      <c r="AF195" s="222" t="e">
        <f>INDEX(#REF!,MATCH(Turtas!E195,#REF!,0))</f>
        <v>#REF!</v>
      </c>
      <c r="AG195" s="223" t="e">
        <f t="shared" si="29"/>
        <v>#REF!</v>
      </c>
      <c r="AH195" s="223" t="s">
        <v>681</v>
      </c>
      <c r="AI195" s="196"/>
      <c r="AJ195" s="224" t="e">
        <f>#REF!</f>
        <v>#REF!</v>
      </c>
      <c r="AK195" s="224">
        <f t="shared" si="30"/>
        <v>900</v>
      </c>
      <c r="AL195" s="225" t="e">
        <f t="shared" si="31"/>
        <v>#REF!</v>
      </c>
      <c r="AM195" s="225"/>
      <c r="AN195" s="226"/>
      <c r="AO195" s="226"/>
      <c r="AP195" s="224" t="e">
        <f t="shared" si="32"/>
        <v>#REF!</v>
      </c>
      <c r="AQ195" s="224" t="e">
        <f t="shared" si="33"/>
        <v>#REF!</v>
      </c>
      <c r="AR195" s="224" t="e">
        <f t="shared" si="34"/>
        <v>#REF!</v>
      </c>
      <c r="AS195" s="224" t="e">
        <f t="shared" si="35"/>
        <v>#REF!</v>
      </c>
      <c r="AT195" s="224" t="b">
        <f t="shared" si="36"/>
        <v>0</v>
      </c>
      <c r="AU195" s="224" t="e">
        <f t="shared" si="37"/>
        <v>#REF!</v>
      </c>
      <c r="AV195" s="224" t="e">
        <f t="shared" si="38"/>
        <v>#REF!</v>
      </c>
      <c r="AX195" s="227" t="b">
        <v>0</v>
      </c>
    </row>
    <row r="196" spans="2:50" x14ac:dyDescent="0.2">
      <c r="B196" s="215">
        <v>186</v>
      </c>
      <c r="C196" s="216" t="e">
        <f>+#REF!</f>
        <v>#REF!</v>
      </c>
      <c r="D196" s="217" t="e">
        <f>+#REF!</f>
        <v>#REF!</v>
      </c>
      <c r="E196" s="217" t="e">
        <f>+#REF!</f>
        <v>#REF!</v>
      </c>
      <c r="F196" s="217">
        <v>717</v>
      </c>
      <c r="G196" s="217" t="s">
        <v>79</v>
      </c>
      <c r="H196" s="217" t="str">
        <f t="shared" si="27"/>
        <v>TS</v>
      </c>
      <c r="I196" s="218" t="e">
        <f>+#REF!</f>
        <v>#REF!</v>
      </c>
      <c r="J196" s="218" t="e">
        <f>IF(ISBLANK(#REF!),"",#REF!)</f>
        <v>#REF!</v>
      </c>
      <c r="K196" s="218" t="e">
        <f>IF(ISBLANK(#REF!),"",#REF!)</f>
        <v>#REF!</v>
      </c>
      <c r="L196" s="219" t="e">
        <f>IF(ISBLANK(#REF!),"",#REF!)</f>
        <v>#REF!</v>
      </c>
      <c r="M196" s="218" t="e">
        <f>IF(ISBLANK(#REF!),"",#REF!)</f>
        <v>#REF!</v>
      </c>
      <c r="N196" s="218" t="e">
        <f>IF(ISBLANK(#REF!),"",#REF!)</f>
        <v>#REF!</v>
      </c>
      <c r="O196" s="218" t="e">
        <f>IF(ISBLANK(#REF!),"",#REF!)</f>
        <v>#REF!</v>
      </c>
      <c r="P196" s="220">
        <v>756.8</v>
      </c>
      <c r="Q196" s="220">
        <v>756.8</v>
      </c>
      <c r="R196" s="220">
        <v>0</v>
      </c>
      <c r="S196" s="220">
        <v>0</v>
      </c>
      <c r="T196" s="220">
        <v>0</v>
      </c>
      <c r="U196" s="220">
        <v>0</v>
      </c>
      <c r="V196" s="220">
        <v>0</v>
      </c>
      <c r="W196" s="220">
        <v>0</v>
      </c>
      <c r="X196" s="220">
        <v>0</v>
      </c>
      <c r="Y196" s="220">
        <v>0</v>
      </c>
      <c r="Z196" s="220">
        <v>0</v>
      </c>
      <c r="AA196" s="220">
        <v>0</v>
      </c>
      <c r="AB196" s="220">
        <v>0</v>
      </c>
      <c r="AC196" s="220">
        <v>47.300000000000004</v>
      </c>
      <c r="AD196" s="196"/>
      <c r="AE196" s="222" t="e">
        <f t="shared" si="28"/>
        <v>#REF!</v>
      </c>
      <c r="AF196" s="222" t="e">
        <f>INDEX(#REF!,MATCH(Turtas!E196,#REF!,0))</f>
        <v>#REF!</v>
      </c>
      <c r="AG196" s="223" t="e">
        <f t="shared" si="29"/>
        <v>#REF!</v>
      </c>
      <c r="AH196" s="223" t="s">
        <v>681</v>
      </c>
      <c r="AI196" s="196"/>
      <c r="AJ196" s="224" t="e">
        <f>#REF!</f>
        <v>#REF!</v>
      </c>
      <c r="AK196" s="224">
        <f t="shared" si="30"/>
        <v>756.8</v>
      </c>
      <c r="AL196" s="225" t="e">
        <f t="shared" si="31"/>
        <v>#REF!</v>
      </c>
      <c r="AM196" s="225"/>
      <c r="AN196" s="226"/>
      <c r="AO196" s="226"/>
      <c r="AP196" s="224" t="e">
        <f t="shared" si="32"/>
        <v>#REF!</v>
      </c>
      <c r="AQ196" s="224" t="e">
        <f t="shared" si="33"/>
        <v>#REF!</v>
      </c>
      <c r="AR196" s="224" t="e">
        <f t="shared" si="34"/>
        <v>#REF!</v>
      </c>
      <c r="AS196" s="224" t="e">
        <f t="shared" si="35"/>
        <v>#REF!</v>
      </c>
      <c r="AT196" s="224" t="b">
        <f t="shared" si="36"/>
        <v>0</v>
      </c>
      <c r="AU196" s="224" t="e">
        <f t="shared" si="37"/>
        <v>#REF!</v>
      </c>
      <c r="AV196" s="224" t="e">
        <f t="shared" si="38"/>
        <v>#REF!</v>
      </c>
      <c r="AX196" s="227" t="b">
        <v>0</v>
      </c>
    </row>
    <row r="197" spans="2:50" x14ac:dyDescent="0.2">
      <c r="B197" s="215">
        <v>187</v>
      </c>
      <c r="C197" s="216" t="e">
        <f>+#REF!</f>
        <v>#REF!</v>
      </c>
      <c r="D197" s="217" t="e">
        <f>+#REF!</f>
        <v>#REF!</v>
      </c>
      <c r="E197" s="217" t="e">
        <f>+#REF!</f>
        <v>#REF!</v>
      </c>
      <c r="F197" s="217">
        <v>718</v>
      </c>
      <c r="G197" s="217" t="s">
        <v>66</v>
      </c>
      <c r="H197" s="217" t="str">
        <f t="shared" si="27"/>
        <v>TS</v>
      </c>
      <c r="I197" s="218" t="e">
        <f>+#REF!</f>
        <v>#REF!</v>
      </c>
      <c r="J197" s="218" t="e">
        <f>IF(ISBLANK(#REF!),"",#REF!)</f>
        <v>#REF!</v>
      </c>
      <c r="K197" s="218" t="e">
        <f>IF(ISBLANK(#REF!),"",#REF!)</f>
        <v>#REF!</v>
      </c>
      <c r="L197" s="219" t="e">
        <f>IF(ISBLANK(#REF!),"",#REF!)</f>
        <v>#REF!</v>
      </c>
      <c r="M197" s="218" t="e">
        <f>IF(ISBLANK(#REF!),"",#REF!)</f>
        <v>#REF!</v>
      </c>
      <c r="N197" s="218" t="e">
        <f>IF(ISBLANK(#REF!),"",#REF!)</f>
        <v>#REF!</v>
      </c>
      <c r="O197" s="218" t="e">
        <f>IF(ISBLANK(#REF!),"",#REF!)</f>
        <v>#REF!</v>
      </c>
      <c r="P197" s="220">
        <v>183.38</v>
      </c>
      <c r="Q197" s="220">
        <v>0</v>
      </c>
      <c r="R197" s="220">
        <v>0</v>
      </c>
      <c r="S197" s="220">
        <v>0</v>
      </c>
      <c r="T197" s="220">
        <v>0</v>
      </c>
      <c r="U197" s="220">
        <v>0</v>
      </c>
      <c r="V197" s="220">
        <v>183.38</v>
      </c>
      <c r="W197" s="220">
        <v>0</v>
      </c>
      <c r="X197" s="220">
        <v>0</v>
      </c>
      <c r="Y197" s="220">
        <v>183.38</v>
      </c>
      <c r="Z197" s="220">
        <v>108.49983333333333</v>
      </c>
      <c r="AA197" s="220">
        <v>74.880166666666668</v>
      </c>
      <c r="AB197" s="220">
        <v>18.338000000000001</v>
      </c>
      <c r="AC197" s="220">
        <v>0</v>
      </c>
      <c r="AD197" s="196"/>
      <c r="AE197" s="222" t="e">
        <f t="shared" si="28"/>
        <v>#REF!</v>
      </c>
      <c r="AF197" s="222" t="e">
        <f>INDEX(#REF!,MATCH(Turtas!E197,#REF!,0))</f>
        <v>#REF!</v>
      </c>
      <c r="AG197" s="223" t="e">
        <f t="shared" si="29"/>
        <v>#REF!</v>
      </c>
      <c r="AH197" s="223" t="s">
        <v>681</v>
      </c>
      <c r="AI197" s="196"/>
      <c r="AJ197" s="224" t="e">
        <f>#REF!</f>
        <v>#REF!</v>
      </c>
      <c r="AK197" s="224">
        <f t="shared" si="30"/>
        <v>183.38</v>
      </c>
      <c r="AL197" s="225" t="e">
        <f t="shared" si="31"/>
        <v>#REF!</v>
      </c>
      <c r="AM197" s="225"/>
      <c r="AN197" s="226"/>
      <c r="AO197" s="226"/>
      <c r="AP197" s="224" t="e">
        <f t="shared" si="32"/>
        <v>#REF!</v>
      </c>
      <c r="AQ197" s="224" t="e">
        <f t="shared" si="33"/>
        <v>#REF!</v>
      </c>
      <c r="AR197" s="224" t="e">
        <f t="shared" si="34"/>
        <v>#REF!</v>
      </c>
      <c r="AS197" s="224" t="e">
        <f t="shared" si="35"/>
        <v>#REF!</v>
      </c>
      <c r="AT197" s="224" t="b">
        <f t="shared" si="36"/>
        <v>0</v>
      </c>
      <c r="AU197" s="224" t="e">
        <f t="shared" si="37"/>
        <v>#REF!</v>
      </c>
      <c r="AV197" s="224" t="e">
        <f t="shared" si="38"/>
        <v>#REF!</v>
      </c>
      <c r="AX197" s="227" t="b">
        <v>0</v>
      </c>
    </row>
    <row r="198" spans="2:50" x14ac:dyDescent="0.2">
      <c r="B198" s="215">
        <v>188</v>
      </c>
      <c r="C198" s="216" t="e">
        <f>+#REF!</f>
        <v>#REF!</v>
      </c>
      <c r="D198" s="217" t="e">
        <f>+#REF!</f>
        <v>#REF!</v>
      </c>
      <c r="E198" s="217" t="e">
        <f>+#REF!</f>
        <v>#REF!</v>
      </c>
      <c r="F198" s="217">
        <v>717</v>
      </c>
      <c r="G198" s="217" t="s">
        <v>66</v>
      </c>
      <c r="H198" s="217" t="str">
        <f t="shared" si="27"/>
        <v>TS</v>
      </c>
      <c r="I198" s="218" t="e">
        <f>+#REF!</f>
        <v>#REF!</v>
      </c>
      <c r="J198" s="218" t="e">
        <f>IF(ISBLANK(#REF!),"",#REF!)</f>
        <v>#REF!</v>
      </c>
      <c r="K198" s="218" t="e">
        <f>IF(ISBLANK(#REF!),"",#REF!)</f>
        <v>#REF!</v>
      </c>
      <c r="L198" s="219" t="e">
        <f>IF(ISBLANK(#REF!),"",#REF!)</f>
        <v>#REF!</v>
      </c>
      <c r="M198" s="218" t="e">
        <f>IF(ISBLANK(#REF!),"",#REF!)</f>
        <v>#REF!</v>
      </c>
      <c r="N198" s="218" t="e">
        <f>IF(ISBLANK(#REF!),"",#REF!)</f>
        <v>#REF!</v>
      </c>
      <c r="O198" s="218" t="e">
        <f>IF(ISBLANK(#REF!),"",#REF!)</f>
        <v>#REF!</v>
      </c>
      <c r="P198" s="220">
        <v>857.46</v>
      </c>
      <c r="Q198" s="220">
        <v>857.46</v>
      </c>
      <c r="R198" s="220">
        <v>0</v>
      </c>
      <c r="S198" s="220">
        <v>0</v>
      </c>
      <c r="T198" s="220">
        <v>0</v>
      </c>
      <c r="U198" s="220">
        <v>0</v>
      </c>
      <c r="V198" s="220">
        <v>0</v>
      </c>
      <c r="W198" s="220">
        <v>0</v>
      </c>
      <c r="X198" s="220">
        <v>0</v>
      </c>
      <c r="Y198" s="220">
        <v>0</v>
      </c>
      <c r="Z198" s="220">
        <v>0</v>
      </c>
      <c r="AA198" s="220">
        <v>0</v>
      </c>
      <c r="AB198" s="220">
        <v>0</v>
      </c>
      <c r="AC198" s="220">
        <v>53.591250000000002</v>
      </c>
      <c r="AD198" s="196"/>
      <c r="AE198" s="222" t="e">
        <f t="shared" si="28"/>
        <v>#REF!</v>
      </c>
      <c r="AF198" s="222" t="e">
        <f>INDEX(#REF!,MATCH(Turtas!E198,#REF!,0))</f>
        <v>#REF!</v>
      </c>
      <c r="AG198" s="223" t="e">
        <f t="shared" si="29"/>
        <v>#REF!</v>
      </c>
      <c r="AH198" s="223" t="s">
        <v>681</v>
      </c>
      <c r="AI198" s="196"/>
      <c r="AJ198" s="224" t="e">
        <f>#REF!</f>
        <v>#REF!</v>
      </c>
      <c r="AK198" s="224">
        <f t="shared" si="30"/>
        <v>857.46</v>
      </c>
      <c r="AL198" s="225" t="e">
        <f t="shared" si="31"/>
        <v>#REF!</v>
      </c>
      <c r="AM198" s="225"/>
      <c r="AN198" s="226"/>
      <c r="AO198" s="226"/>
      <c r="AP198" s="224" t="e">
        <f t="shared" si="32"/>
        <v>#REF!</v>
      </c>
      <c r="AQ198" s="224" t="e">
        <f t="shared" si="33"/>
        <v>#REF!</v>
      </c>
      <c r="AR198" s="224" t="e">
        <f t="shared" si="34"/>
        <v>#REF!</v>
      </c>
      <c r="AS198" s="224" t="e">
        <f t="shared" si="35"/>
        <v>#REF!</v>
      </c>
      <c r="AT198" s="224" t="b">
        <f t="shared" si="36"/>
        <v>0</v>
      </c>
      <c r="AU198" s="224" t="e">
        <f t="shared" si="37"/>
        <v>#REF!</v>
      </c>
      <c r="AV198" s="224" t="e">
        <f t="shared" si="38"/>
        <v>#REF!</v>
      </c>
      <c r="AX198" s="227" t="b">
        <v>0</v>
      </c>
    </row>
    <row r="199" spans="2:50" x14ac:dyDescent="0.2">
      <c r="B199" s="215">
        <v>189</v>
      </c>
      <c r="C199" s="216" t="e">
        <f>+#REF!</f>
        <v>#REF!</v>
      </c>
      <c r="D199" s="217" t="e">
        <f>+#REF!</f>
        <v>#REF!</v>
      </c>
      <c r="E199" s="217" t="e">
        <f>+#REF!</f>
        <v>#REF!</v>
      </c>
      <c r="F199" s="217">
        <v>718</v>
      </c>
      <c r="G199" s="217" t="s">
        <v>79</v>
      </c>
      <c r="H199" s="217" t="str">
        <f t="shared" si="27"/>
        <v>TS</v>
      </c>
      <c r="I199" s="218" t="e">
        <f>+#REF!</f>
        <v>#REF!</v>
      </c>
      <c r="J199" s="218" t="e">
        <f>IF(ISBLANK(#REF!),"",#REF!)</f>
        <v>#REF!</v>
      </c>
      <c r="K199" s="218" t="e">
        <f>IF(ISBLANK(#REF!),"",#REF!)</f>
        <v>#REF!</v>
      </c>
      <c r="L199" s="219" t="e">
        <f>IF(ISBLANK(#REF!),"",#REF!)</f>
        <v>#REF!</v>
      </c>
      <c r="M199" s="218" t="e">
        <f>IF(ISBLANK(#REF!),"",#REF!)</f>
        <v>#REF!</v>
      </c>
      <c r="N199" s="218" t="e">
        <f>IF(ISBLANK(#REF!),"",#REF!)</f>
        <v>#REF!</v>
      </c>
      <c r="O199" s="218" t="e">
        <f>IF(ISBLANK(#REF!),"",#REF!)</f>
        <v>#REF!</v>
      </c>
      <c r="P199" s="220">
        <v>1074.5</v>
      </c>
      <c r="Q199" s="220">
        <v>1074.5</v>
      </c>
      <c r="R199" s="220">
        <v>0</v>
      </c>
      <c r="S199" s="220">
        <v>0</v>
      </c>
      <c r="T199" s="220">
        <v>0</v>
      </c>
      <c r="U199" s="220">
        <v>0</v>
      </c>
      <c r="V199" s="220">
        <v>0</v>
      </c>
      <c r="W199" s="220">
        <v>0</v>
      </c>
      <c r="X199" s="220">
        <v>0</v>
      </c>
      <c r="Y199" s="220">
        <v>0</v>
      </c>
      <c r="Z199" s="220">
        <v>0</v>
      </c>
      <c r="AA199" s="220">
        <v>0</v>
      </c>
      <c r="AB199" s="220">
        <v>0</v>
      </c>
      <c r="AC199" s="220">
        <v>107.44999999999996</v>
      </c>
      <c r="AD199" s="196"/>
      <c r="AE199" s="222" t="e">
        <f t="shared" si="28"/>
        <v>#REF!</v>
      </c>
      <c r="AF199" s="222" t="e">
        <f>INDEX(#REF!,MATCH(Turtas!E199,#REF!,0))</f>
        <v>#REF!</v>
      </c>
      <c r="AG199" s="223" t="e">
        <f t="shared" si="29"/>
        <v>#REF!</v>
      </c>
      <c r="AH199" s="223" t="s">
        <v>681</v>
      </c>
      <c r="AI199" s="196"/>
      <c r="AJ199" s="224" t="e">
        <f>#REF!</f>
        <v>#REF!</v>
      </c>
      <c r="AK199" s="224">
        <f t="shared" si="30"/>
        <v>1074.5</v>
      </c>
      <c r="AL199" s="225" t="e">
        <f t="shared" si="31"/>
        <v>#REF!</v>
      </c>
      <c r="AM199" s="225"/>
      <c r="AN199" s="226"/>
      <c r="AO199" s="226"/>
      <c r="AP199" s="224" t="e">
        <f t="shared" si="32"/>
        <v>#REF!</v>
      </c>
      <c r="AQ199" s="224" t="e">
        <f t="shared" si="33"/>
        <v>#REF!</v>
      </c>
      <c r="AR199" s="224" t="e">
        <f t="shared" si="34"/>
        <v>#REF!</v>
      </c>
      <c r="AS199" s="224" t="e">
        <f t="shared" si="35"/>
        <v>#REF!</v>
      </c>
      <c r="AT199" s="224" t="b">
        <f t="shared" si="36"/>
        <v>0</v>
      </c>
      <c r="AU199" s="224" t="e">
        <f t="shared" si="37"/>
        <v>#REF!</v>
      </c>
      <c r="AV199" s="224" t="e">
        <f t="shared" si="38"/>
        <v>#REF!</v>
      </c>
      <c r="AX199" s="227" t="b">
        <v>0</v>
      </c>
    </row>
    <row r="200" spans="2:50" x14ac:dyDescent="0.2">
      <c r="B200" s="215">
        <v>190</v>
      </c>
      <c r="C200" s="216" t="e">
        <f>+#REF!</f>
        <v>#REF!</v>
      </c>
      <c r="D200" s="217" t="e">
        <f>+#REF!</f>
        <v>#REF!</v>
      </c>
      <c r="E200" s="217" t="e">
        <f>+#REF!</f>
        <v>#REF!</v>
      </c>
      <c r="F200" s="217">
        <v>720</v>
      </c>
      <c r="G200" s="217" t="s">
        <v>85</v>
      </c>
      <c r="H200" s="217" t="str">
        <f t="shared" si="27"/>
        <v>BS</v>
      </c>
      <c r="I200" s="218" t="e">
        <f>+#REF!</f>
        <v>#REF!</v>
      </c>
      <c r="J200" s="218" t="e">
        <f>IF(ISBLANK(#REF!),"",#REF!)</f>
        <v>#REF!</v>
      </c>
      <c r="K200" s="218" t="e">
        <f>IF(ISBLANK(#REF!),"",#REF!)</f>
        <v>#REF!</v>
      </c>
      <c r="L200" s="219" t="e">
        <f>IF(ISBLANK(#REF!),"",#REF!)</f>
        <v>#REF!</v>
      </c>
      <c r="M200" s="218" t="e">
        <f>IF(ISBLANK(#REF!),"",#REF!)</f>
        <v>#REF!</v>
      </c>
      <c r="N200" s="218" t="e">
        <f>IF(ISBLANK(#REF!),"",#REF!)</f>
        <v>#REF!</v>
      </c>
      <c r="O200" s="218" t="e">
        <f>IF(ISBLANK(#REF!),"",#REF!)</f>
        <v>#REF!</v>
      </c>
      <c r="P200" s="220">
        <v>15231.16</v>
      </c>
      <c r="Q200" s="220">
        <v>15231.16</v>
      </c>
      <c r="R200" s="220">
        <v>0</v>
      </c>
      <c r="S200" s="220">
        <v>0</v>
      </c>
      <c r="T200" s="220">
        <v>0</v>
      </c>
      <c r="U200" s="220">
        <v>0</v>
      </c>
      <c r="V200" s="220">
        <v>0</v>
      </c>
      <c r="W200" s="220">
        <v>0</v>
      </c>
      <c r="X200" s="220">
        <v>0</v>
      </c>
      <c r="Y200" s="220">
        <v>0</v>
      </c>
      <c r="Z200" s="220">
        <v>0</v>
      </c>
      <c r="AA200" s="220">
        <v>0</v>
      </c>
      <c r="AB200" s="220">
        <v>0</v>
      </c>
      <c r="AC200" s="220">
        <v>1523.116</v>
      </c>
      <c r="AD200" s="196"/>
      <c r="AE200" s="222" t="e">
        <f t="shared" si="28"/>
        <v>#REF!</v>
      </c>
      <c r="AF200" s="222" t="e">
        <f>INDEX(#REF!,MATCH(Turtas!E200,#REF!,0))</f>
        <v>#REF!</v>
      </c>
      <c r="AG200" s="223" t="e">
        <f t="shared" si="29"/>
        <v>#REF!</v>
      </c>
      <c r="AH200" s="223" t="s">
        <v>680</v>
      </c>
      <c r="AI200" s="196"/>
      <c r="AJ200" s="224" t="e">
        <f>#REF!</f>
        <v>#REF!</v>
      </c>
      <c r="AK200" s="224">
        <f t="shared" si="30"/>
        <v>15231.16</v>
      </c>
      <c r="AL200" s="225" t="e">
        <f t="shared" si="31"/>
        <v>#REF!</v>
      </c>
      <c r="AM200" s="225"/>
      <c r="AN200" s="226"/>
      <c r="AO200" s="226"/>
      <c r="AP200" s="224" t="e">
        <f t="shared" si="32"/>
        <v>#REF!</v>
      </c>
      <c r="AQ200" s="224" t="e">
        <f t="shared" si="33"/>
        <v>#REF!</v>
      </c>
      <c r="AR200" s="224" t="e">
        <f t="shared" si="34"/>
        <v>#REF!</v>
      </c>
      <c r="AS200" s="224" t="e">
        <f t="shared" si="35"/>
        <v>#REF!</v>
      </c>
      <c r="AT200" s="224" t="b">
        <f t="shared" si="36"/>
        <v>0</v>
      </c>
      <c r="AU200" s="224" t="e">
        <f t="shared" si="37"/>
        <v>#REF!</v>
      </c>
      <c r="AV200" s="224" t="e">
        <f t="shared" si="38"/>
        <v>#REF!</v>
      </c>
      <c r="AX200" s="227" t="b">
        <v>0</v>
      </c>
    </row>
    <row r="201" spans="2:50" x14ac:dyDescent="0.2">
      <c r="B201" s="215">
        <v>191</v>
      </c>
      <c r="C201" s="216" t="e">
        <f>+#REF!</f>
        <v>#REF!</v>
      </c>
      <c r="D201" s="217" t="e">
        <f>+#REF!</f>
        <v>#REF!</v>
      </c>
      <c r="E201" s="217" t="e">
        <f>+#REF!</f>
        <v>#REF!</v>
      </c>
      <c r="F201" s="217">
        <v>720</v>
      </c>
      <c r="G201" s="217" t="s">
        <v>66</v>
      </c>
      <c r="H201" s="217" t="str">
        <f t="shared" si="27"/>
        <v>TS</v>
      </c>
      <c r="I201" s="218" t="e">
        <f>+#REF!</f>
        <v>#REF!</v>
      </c>
      <c r="J201" s="218" t="e">
        <f>IF(ISBLANK(#REF!),"",#REF!)</f>
        <v>#REF!</v>
      </c>
      <c r="K201" s="218" t="e">
        <f>IF(ISBLANK(#REF!),"",#REF!)</f>
        <v>#REF!</v>
      </c>
      <c r="L201" s="219" t="e">
        <f>IF(ISBLANK(#REF!),"",#REF!)</f>
        <v>#REF!</v>
      </c>
      <c r="M201" s="218" t="e">
        <f>IF(ISBLANK(#REF!),"",#REF!)</f>
        <v>#REF!</v>
      </c>
      <c r="N201" s="218" t="e">
        <f>IF(ISBLANK(#REF!),"",#REF!)</f>
        <v>#REF!</v>
      </c>
      <c r="O201" s="218" t="e">
        <f>IF(ISBLANK(#REF!),"",#REF!)</f>
        <v>#REF!</v>
      </c>
      <c r="P201" s="220">
        <v>15108.28</v>
      </c>
      <c r="Q201" s="220">
        <v>15108.28</v>
      </c>
      <c r="R201" s="220">
        <v>0</v>
      </c>
      <c r="S201" s="220">
        <v>0</v>
      </c>
      <c r="T201" s="220">
        <v>0</v>
      </c>
      <c r="U201" s="220">
        <v>0</v>
      </c>
      <c r="V201" s="220">
        <v>0</v>
      </c>
      <c r="W201" s="220">
        <v>0</v>
      </c>
      <c r="X201" s="220">
        <v>0</v>
      </c>
      <c r="Y201" s="220">
        <v>0</v>
      </c>
      <c r="Z201" s="220">
        <v>0</v>
      </c>
      <c r="AA201" s="220">
        <v>0</v>
      </c>
      <c r="AB201" s="220">
        <v>0</v>
      </c>
      <c r="AC201" s="220">
        <v>1510.8280000000002</v>
      </c>
      <c r="AD201" s="196"/>
      <c r="AE201" s="222" t="e">
        <f t="shared" si="28"/>
        <v>#REF!</v>
      </c>
      <c r="AF201" s="222" t="e">
        <f>INDEX(#REF!,MATCH(Turtas!E201,#REF!,0))</f>
        <v>#REF!</v>
      </c>
      <c r="AG201" s="223" t="e">
        <f t="shared" si="29"/>
        <v>#REF!</v>
      </c>
      <c r="AH201" s="223" t="s">
        <v>680</v>
      </c>
      <c r="AI201" s="196"/>
      <c r="AJ201" s="224" t="e">
        <f>#REF!</f>
        <v>#REF!</v>
      </c>
      <c r="AK201" s="224">
        <f t="shared" si="30"/>
        <v>15108.28</v>
      </c>
      <c r="AL201" s="225" t="e">
        <f t="shared" si="31"/>
        <v>#REF!</v>
      </c>
      <c r="AM201" s="225"/>
      <c r="AN201" s="226"/>
      <c r="AO201" s="226"/>
      <c r="AP201" s="224" t="e">
        <f t="shared" si="32"/>
        <v>#REF!</v>
      </c>
      <c r="AQ201" s="224" t="e">
        <f t="shared" si="33"/>
        <v>#REF!</v>
      </c>
      <c r="AR201" s="224" t="e">
        <f t="shared" si="34"/>
        <v>#REF!</v>
      </c>
      <c r="AS201" s="224" t="e">
        <f t="shared" si="35"/>
        <v>#REF!</v>
      </c>
      <c r="AT201" s="224" t="b">
        <f t="shared" si="36"/>
        <v>0</v>
      </c>
      <c r="AU201" s="224" t="e">
        <f t="shared" si="37"/>
        <v>#REF!</v>
      </c>
      <c r="AV201" s="224" t="e">
        <f t="shared" si="38"/>
        <v>#REF!</v>
      </c>
      <c r="AX201" s="227" t="b">
        <v>0</v>
      </c>
    </row>
    <row r="202" spans="2:50" x14ac:dyDescent="0.2">
      <c r="B202" s="215">
        <v>192</v>
      </c>
      <c r="C202" s="216" t="e">
        <f>+#REF!</f>
        <v>#REF!</v>
      </c>
      <c r="D202" s="217" t="e">
        <f>+#REF!</f>
        <v>#REF!</v>
      </c>
      <c r="E202" s="217" t="e">
        <f>+#REF!</f>
        <v>#REF!</v>
      </c>
      <c r="F202" s="217">
        <v>718</v>
      </c>
      <c r="G202" s="217" t="s">
        <v>79</v>
      </c>
      <c r="H202" s="217" t="str">
        <f t="shared" si="27"/>
        <v>TS</v>
      </c>
      <c r="I202" s="218" t="e">
        <f>+#REF!</f>
        <v>#REF!</v>
      </c>
      <c r="J202" s="218" t="e">
        <f>IF(ISBLANK(#REF!),"",#REF!)</f>
        <v>#REF!</v>
      </c>
      <c r="K202" s="218" t="e">
        <f>IF(ISBLANK(#REF!),"",#REF!)</f>
        <v>#REF!</v>
      </c>
      <c r="L202" s="219" t="e">
        <f>IF(ISBLANK(#REF!),"",#REF!)</f>
        <v>#REF!</v>
      </c>
      <c r="M202" s="218" t="e">
        <f>IF(ISBLANK(#REF!),"",#REF!)</f>
        <v>#REF!</v>
      </c>
      <c r="N202" s="218" t="e">
        <f>IF(ISBLANK(#REF!),"",#REF!)</f>
        <v>#REF!</v>
      </c>
      <c r="O202" s="218" t="e">
        <f>IF(ISBLANK(#REF!),"",#REF!)</f>
        <v>#REF!</v>
      </c>
      <c r="P202" s="220">
        <v>903</v>
      </c>
      <c r="Q202" s="220">
        <v>903</v>
      </c>
      <c r="R202" s="220">
        <v>0</v>
      </c>
      <c r="S202" s="220">
        <v>0</v>
      </c>
      <c r="T202" s="220">
        <v>0</v>
      </c>
      <c r="U202" s="220">
        <v>0</v>
      </c>
      <c r="V202" s="220">
        <v>0</v>
      </c>
      <c r="W202" s="220">
        <v>0</v>
      </c>
      <c r="X202" s="220">
        <v>0</v>
      </c>
      <c r="Y202" s="220">
        <v>0</v>
      </c>
      <c r="Z202" s="220">
        <v>0</v>
      </c>
      <c r="AA202" s="220">
        <v>0</v>
      </c>
      <c r="AB202" s="220">
        <v>0</v>
      </c>
      <c r="AC202" s="220">
        <v>90.300000000000026</v>
      </c>
      <c r="AD202" s="196"/>
      <c r="AE202" s="222" t="e">
        <f t="shared" si="28"/>
        <v>#REF!</v>
      </c>
      <c r="AF202" s="222" t="e">
        <f>INDEX(#REF!,MATCH(Turtas!E202,#REF!,0))</f>
        <v>#REF!</v>
      </c>
      <c r="AG202" s="223" t="e">
        <f t="shared" si="29"/>
        <v>#REF!</v>
      </c>
      <c r="AH202" s="223" t="s">
        <v>681</v>
      </c>
      <c r="AI202" s="196"/>
      <c r="AJ202" s="224" t="e">
        <f>#REF!</f>
        <v>#REF!</v>
      </c>
      <c r="AK202" s="224">
        <f t="shared" si="30"/>
        <v>903</v>
      </c>
      <c r="AL202" s="225" t="e">
        <f t="shared" si="31"/>
        <v>#REF!</v>
      </c>
      <c r="AM202" s="225"/>
      <c r="AN202" s="226"/>
      <c r="AO202" s="226"/>
      <c r="AP202" s="224" t="e">
        <f t="shared" si="32"/>
        <v>#REF!</v>
      </c>
      <c r="AQ202" s="224" t="e">
        <f t="shared" si="33"/>
        <v>#REF!</v>
      </c>
      <c r="AR202" s="224" t="e">
        <f t="shared" si="34"/>
        <v>#REF!</v>
      </c>
      <c r="AS202" s="224" t="e">
        <f t="shared" si="35"/>
        <v>#REF!</v>
      </c>
      <c r="AT202" s="224" t="b">
        <f t="shared" si="36"/>
        <v>0</v>
      </c>
      <c r="AU202" s="224" t="e">
        <f t="shared" si="37"/>
        <v>#REF!</v>
      </c>
      <c r="AV202" s="224" t="e">
        <f t="shared" si="38"/>
        <v>#REF!</v>
      </c>
      <c r="AX202" s="227" t="b">
        <v>0</v>
      </c>
    </row>
    <row r="203" spans="2:50" x14ac:dyDescent="0.2">
      <c r="B203" s="215">
        <v>193</v>
      </c>
      <c r="C203" s="216" t="e">
        <f>+#REF!</f>
        <v>#REF!</v>
      </c>
      <c r="D203" s="217" t="e">
        <f>+#REF!</f>
        <v>#REF!</v>
      </c>
      <c r="E203" s="217" t="e">
        <f>+#REF!</f>
        <v>#REF!</v>
      </c>
      <c r="F203" s="217">
        <v>718</v>
      </c>
      <c r="G203" s="217" t="s">
        <v>79</v>
      </c>
      <c r="H203" s="217" t="str">
        <f t="shared" si="27"/>
        <v>TS</v>
      </c>
      <c r="I203" s="218" t="e">
        <f>+#REF!</f>
        <v>#REF!</v>
      </c>
      <c r="J203" s="218" t="e">
        <f>IF(ISBLANK(#REF!),"",#REF!)</f>
        <v>#REF!</v>
      </c>
      <c r="K203" s="218" t="e">
        <f>IF(ISBLANK(#REF!),"",#REF!)</f>
        <v>#REF!</v>
      </c>
      <c r="L203" s="219" t="e">
        <f>IF(ISBLANK(#REF!),"",#REF!)</f>
        <v>#REF!</v>
      </c>
      <c r="M203" s="218" t="e">
        <f>IF(ISBLANK(#REF!),"",#REF!)</f>
        <v>#REF!</v>
      </c>
      <c r="N203" s="218" t="e">
        <f>IF(ISBLANK(#REF!),"",#REF!)</f>
        <v>#REF!</v>
      </c>
      <c r="O203" s="218" t="e">
        <f>IF(ISBLANK(#REF!),"",#REF!)</f>
        <v>#REF!</v>
      </c>
      <c r="P203" s="220">
        <v>840</v>
      </c>
      <c r="Q203" s="220">
        <v>840</v>
      </c>
      <c r="R203" s="220">
        <v>0</v>
      </c>
      <c r="S203" s="220">
        <v>0</v>
      </c>
      <c r="T203" s="220">
        <v>0</v>
      </c>
      <c r="U203" s="220">
        <v>0</v>
      </c>
      <c r="V203" s="220">
        <v>0</v>
      </c>
      <c r="W203" s="220">
        <v>0</v>
      </c>
      <c r="X203" s="220">
        <v>0</v>
      </c>
      <c r="Y203" s="220">
        <v>0</v>
      </c>
      <c r="Z203" s="220">
        <v>0</v>
      </c>
      <c r="AA203" s="220">
        <v>0</v>
      </c>
      <c r="AB203" s="220">
        <v>0</v>
      </c>
      <c r="AC203" s="220">
        <v>84</v>
      </c>
      <c r="AD203" s="196"/>
      <c r="AE203" s="222" t="e">
        <f t="shared" si="28"/>
        <v>#REF!</v>
      </c>
      <c r="AF203" s="222" t="e">
        <f>INDEX(#REF!,MATCH(Turtas!E203,#REF!,0))</f>
        <v>#REF!</v>
      </c>
      <c r="AG203" s="223" t="e">
        <f t="shared" si="29"/>
        <v>#REF!</v>
      </c>
      <c r="AH203" s="223" t="s">
        <v>681</v>
      </c>
      <c r="AI203" s="196"/>
      <c r="AJ203" s="224" t="e">
        <f>#REF!</f>
        <v>#REF!</v>
      </c>
      <c r="AK203" s="224">
        <f t="shared" si="30"/>
        <v>840</v>
      </c>
      <c r="AL203" s="225" t="e">
        <f t="shared" si="31"/>
        <v>#REF!</v>
      </c>
      <c r="AM203" s="225"/>
      <c r="AN203" s="226"/>
      <c r="AO203" s="226"/>
      <c r="AP203" s="224" t="e">
        <f t="shared" si="32"/>
        <v>#REF!</v>
      </c>
      <c r="AQ203" s="224" t="e">
        <f t="shared" si="33"/>
        <v>#REF!</v>
      </c>
      <c r="AR203" s="224" t="e">
        <f t="shared" si="34"/>
        <v>#REF!</v>
      </c>
      <c r="AS203" s="224" t="e">
        <f t="shared" si="35"/>
        <v>#REF!</v>
      </c>
      <c r="AT203" s="224" t="b">
        <f t="shared" si="36"/>
        <v>0</v>
      </c>
      <c r="AU203" s="224" t="e">
        <f t="shared" si="37"/>
        <v>#REF!</v>
      </c>
      <c r="AV203" s="224" t="e">
        <f t="shared" si="38"/>
        <v>#REF!</v>
      </c>
      <c r="AX203" s="227" t="b">
        <v>0</v>
      </c>
    </row>
    <row r="204" spans="2:50" x14ac:dyDescent="0.2">
      <c r="B204" s="215">
        <v>194</v>
      </c>
      <c r="C204" s="216" t="e">
        <f>+#REF!</f>
        <v>#REF!</v>
      </c>
      <c r="D204" s="217" t="e">
        <f>+#REF!</f>
        <v>#REF!</v>
      </c>
      <c r="E204" s="217" t="e">
        <f>+#REF!</f>
        <v>#REF!</v>
      </c>
      <c r="F204" s="217">
        <v>724</v>
      </c>
      <c r="G204" s="217" t="s">
        <v>68</v>
      </c>
      <c r="H204" s="217" t="str">
        <f t="shared" ref="H204:H267" si="39">+LEFT(G204,2)</f>
        <v>TS</v>
      </c>
      <c r="I204" s="218" t="e">
        <f>+#REF!</f>
        <v>#REF!</v>
      </c>
      <c r="J204" s="218" t="e">
        <f>IF(ISBLANK(#REF!),"",#REF!)</f>
        <v>#REF!</v>
      </c>
      <c r="K204" s="218" t="e">
        <f>IF(ISBLANK(#REF!),"",#REF!)</f>
        <v>#REF!</v>
      </c>
      <c r="L204" s="219" t="e">
        <f>IF(ISBLANK(#REF!),"",#REF!)</f>
        <v>#REF!</v>
      </c>
      <c r="M204" s="218" t="e">
        <f>IF(ISBLANK(#REF!),"",#REF!)</f>
        <v>#REF!</v>
      </c>
      <c r="N204" s="218" t="e">
        <f>IF(ISBLANK(#REF!),"",#REF!)</f>
        <v>#REF!</v>
      </c>
      <c r="O204" s="218" t="e">
        <f>IF(ISBLANK(#REF!),"",#REF!)</f>
        <v>#REF!</v>
      </c>
      <c r="P204" s="220">
        <v>527.70000000000005</v>
      </c>
      <c r="Q204" s="220">
        <v>0</v>
      </c>
      <c r="R204" s="220">
        <v>0</v>
      </c>
      <c r="S204" s="220">
        <v>0</v>
      </c>
      <c r="T204" s="220">
        <v>0</v>
      </c>
      <c r="U204" s="220">
        <v>0</v>
      </c>
      <c r="V204" s="220">
        <v>527.70000000000005</v>
      </c>
      <c r="W204" s="220">
        <v>0</v>
      </c>
      <c r="X204" s="220">
        <v>0</v>
      </c>
      <c r="Y204" s="220">
        <v>527.70000000000005</v>
      </c>
      <c r="Z204" s="220">
        <v>527.70000000000005</v>
      </c>
      <c r="AA204" s="220">
        <v>0</v>
      </c>
      <c r="AB204" s="220">
        <v>0</v>
      </c>
      <c r="AC204" s="220">
        <v>0</v>
      </c>
      <c r="AD204" s="196"/>
      <c r="AE204" s="222" t="e">
        <f t="shared" ref="AE204:AE267" si="40">L204</f>
        <v>#REF!</v>
      </c>
      <c r="AF204" s="222" t="e">
        <f>INDEX(#REF!,MATCH(Turtas!E204,#REF!,0))</f>
        <v>#REF!</v>
      </c>
      <c r="AG204" s="223" t="e">
        <f t="shared" ref="AG204:AG267" si="41">+AE204=AF204</f>
        <v>#REF!</v>
      </c>
      <c r="AH204" s="223" t="s">
        <v>681</v>
      </c>
      <c r="AI204" s="196"/>
      <c r="AJ204" s="224" t="e">
        <f>#REF!</f>
        <v>#REF!</v>
      </c>
      <c r="AK204" s="224">
        <f t="shared" ref="AK204:AK267" si="42">+P204</f>
        <v>527.70000000000005</v>
      </c>
      <c r="AL204" s="225" t="e">
        <f t="shared" ref="AL204:AL267" si="43">+DATE(YEAR(I204),MONTH(I204)+IF(DAY(I204)=1,0,1),1)</f>
        <v>#REF!</v>
      </c>
      <c r="AM204" s="225"/>
      <c r="AN204" s="226"/>
      <c r="AO204" s="226"/>
      <c r="AP204" s="224" t="e">
        <f t="shared" ref="AP204:AP267" si="44">+L204*12</f>
        <v>#REF!</v>
      </c>
      <c r="AQ204" s="224" t="e">
        <f t="shared" ref="AQ204:AQ267" si="45">MIN(IFERROR(DATEDIF($AL204,AQ$9,"m"),FALSE),AP204)</f>
        <v>#REF!</v>
      </c>
      <c r="AR204" s="224" t="e">
        <f t="shared" ref="AR204:AR267" si="46">+AS204-AQ204</f>
        <v>#REF!</v>
      </c>
      <c r="AS204" s="224" t="e">
        <f t="shared" ref="AS204:AS267" si="47">MIN(IF($AO204,DATEDIF($AL204,$AM204,"m"),DATEDIF($AL204,AS$9,"m")),AP204)</f>
        <v>#REF!</v>
      </c>
      <c r="AT204" s="224" t="b">
        <f t="shared" ref="AT204:AT267" si="48">IFERROR(MAX(AJ204:AK204)/L204/12,FALSE)</f>
        <v>0</v>
      </c>
      <c r="AU204" s="224" t="e">
        <f t="shared" ref="AU204:AU267" si="49">+AT204*AR204</f>
        <v>#REF!</v>
      </c>
      <c r="AV204" s="224" t="e">
        <f t="shared" ref="AV204:AV267" si="50">+AU204-AC204-AB204</f>
        <v>#REF!</v>
      </c>
      <c r="AX204" s="227" t="b">
        <v>0</v>
      </c>
    </row>
    <row r="205" spans="2:50" x14ac:dyDescent="0.2">
      <c r="B205" s="215">
        <v>195</v>
      </c>
      <c r="C205" s="216" t="e">
        <f>+#REF!</f>
        <v>#REF!</v>
      </c>
      <c r="D205" s="217" t="e">
        <f>+#REF!</f>
        <v>#REF!</v>
      </c>
      <c r="E205" s="217" t="e">
        <f>+#REF!</f>
        <v>#REF!</v>
      </c>
      <c r="F205" s="217">
        <v>724</v>
      </c>
      <c r="G205" s="217" t="s">
        <v>85</v>
      </c>
      <c r="H205" s="217" t="str">
        <f t="shared" si="39"/>
        <v>BS</v>
      </c>
      <c r="I205" s="218" t="e">
        <f>+#REF!</f>
        <v>#REF!</v>
      </c>
      <c r="J205" s="218" t="e">
        <f>IF(ISBLANK(#REF!),"",#REF!)</f>
        <v>#REF!</v>
      </c>
      <c r="K205" s="218" t="e">
        <f>IF(ISBLANK(#REF!),"",#REF!)</f>
        <v>#REF!</v>
      </c>
      <c r="L205" s="219" t="e">
        <f>IF(ISBLANK(#REF!),"",#REF!)</f>
        <v>#REF!</v>
      </c>
      <c r="M205" s="218" t="e">
        <f>IF(ISBLANK(#REF!),"",#REF!)</f>
        <v>#REF!</v>
      </c>
      <c r="N205" s="218" t="e">
        <f>IF(ISBLANK(#REF!),"",#REF!)</f>
        <v>#REF!</v>
      </c>
      <c r="O205" s="218" t="e">
        <f>IF(ISBLANK(#REF!),"",#REF!)</f>
        <v>#REF!</v>
      </c>
      <c r="P205" s="220">
        <v>1708.76</v>
      </c>
      <c r="Q205" s="220">
        <v>0</v>
      </c>
      <c r="R205" s="220">
        <v>0</v>
      </c>
      <c r="S205" s="220">
        <v>0</v>
      </c>
      <c r="T205" s="220">
        <v>0</v>
      </c>
      <c r="U205" s="220">
        <v>0</v>
      </c>
      <c r="V205" s="220">
        <v>1708.76</v>
      </c>
      <c r="W205" s="220">
        <v>0</v>
      </c>
      <c r="X205" s="220">
        <v>0</v>
      </c>
      <c r="Y205" s="220">
        <v>1708.76</v>
      </c>
      <c r="Z205" s="220">
        <v>1708.76</v>
      </c>
      <c r="AA205" s="220">
        <v>0</v>
      </c>
      <c r="AB205" s="220">
        <v>0</v>
      </c>
      <c r="AC205" s="220">
        <v>0</v>
      </c>
      <c r="AD205" s="196"/>
      <c r="AE205" s="222" t="e">
        <f t="shared" si="40"/>
        <v>#REF!</v>
      </c>
      <c r="AF205" s="222" t="e">
        <f>INDEX(#REF!,MATCH(Turtas!E205,#REF!,0))</f>
        <v>#REF!</v>
      </c>
      <c r="AG205" s="223" t="e">
        <f t="shared" si="41"/>
        <v>#REF!</v>
      </c>
      <c r="AH205" s="223" t="s">
        <v>681</v>
      </c>
      <c r="AI205" s="196"/>
      <c r="AJ205" s="224" t="e">
        <f>#REF!</f>
        <v>#REF!</v>
      </c>
      <c r="AK205" s="224">
        <f t="shared" si="42"/>
        <v>1708.76</v>
      </c>
      <c r="AL205" s="225" t="e">
        <f t="shared" si="43"/>
        <v>#REF!</v>
      </c>
      <c r="AM205" s="225"/>
      <c r="AN205" s="226"/>
      <c r="AO205" s="226"/>
      <c r="AP205" s="224" t="e">
        <f t="shared" si="44"/>
        <v>#REF!</v>
      </c>
      <c r="AQ205" s="224" t="e">
        <f t="shared" si="45"/>
        <v>#REF!</v>
      </c>
      <c r="AR205" s="224" t="e">
        <f t="shared" si="46"/>
        <v>#REF!</v>
      </c>
      <c r="AS205" s="224" t="e">
        <f t="shared" si="47"/>
        <v>#REF!</v>
      </c>
      <c r="AT205" s="224" t="b">
        <f t="shared" si="48"/>
        <v>0</v>
      </c>
      <c r="AU205" s="224" t="e">
        <f t="shared" si="49"/>
        <v>#REF!</v>
      </c>
      <c r="AV205" s="224" t="e">
        <f t="shared" si="50"/>
        <v>#REF!</v>
      </c>
      <c r="AX205" s="227" t="b">
        <v>0</v>
      </c>
    </row>
    <row r="206" spans="2:50" x14ac:dyDescent="0.2">
      <c r="B206" s="215">
        <v>196</v>
      </c>
      <c r="C206" s="216" t="e">
        <f>+#REF!</f>
        <v>#REF!</v>
      </c>
      <c r="D206" s="217" t="e">
        <f>+#REF!</f>
        <v>#REF!</v>
      </c>
      <c r="E206" s="217" t="e">
        <f>+#REF!</f>
        <v>#REF!</v>
      </c>
      <c r="F206" s="217">
        <v>724</v>
      </c>
      <c r="G206" s="217" t="s">
        <v>68</v>
      </c>
      <c r="H206" s="217" t="str">
        <f t="shared" si="39"/>
        <v>TS</v>
      </c>
      <c r="I206" s="218" t="e">
        <f>+#REF!</f>
        <v>#REF!</v>
      </c>
      <c r="J206" s="218" t="e">
        <f>IF(ISBLANK(#REF!),"",#REF!)</f>
        <v>#REF!</v>
      </c>
      <c r="K206" s="218" t="e">
        <f>IF(ISBLANK(#REF!),"",#REF!)</f>
        <v>#REF!</v>
      </c>
      <c r="L206" s="219" t="e">
        <f>IF(ISBLANK(#REF!),"",#REF!)</f>
        <v>#REF!</v>
      </c>
      <c r="M206" s="218" t="e">
        <f>IF(ISBLANK(#REF!),"",#REF!)</f>
        <v>#REF!</v>
      </c>
      <c r="N206" s="218" t="e">
        <f>IF(ISBLANK(#REF!),"",#REF!)</f>
        <v>#REF!</v>
      </c>
      <c r="O206" s="218" t="e">
        <f>IF(ISBLANK(#REF!),"",#REF!)</f>
        <v>#REF!</v>
      </c>
      <c r="P206" s="220">
        <v>1390.18</v>
      </c>
      <c r="Q206" s="220">
        <v>0</v>
      </c>
      <c r="R206" s="220">
        <v>0</v>
      </c>
      <c r="S206" s="220">
        <v>0</v>
      </c>
      <c r="T206" s="220">
        <v>0</v>
      </c>
      <c r="U206" s="220">
        <v>0</v>
      </c>
      <c r="V206" s="220">
        <v>1390.18</v>
      </c>
      <c r="W206" s="220">
        <v>0</v>
      </c>
      <c r="X206" s="220">
        <v>0</v>
      </c>
      <c r="Y206" s="220">
        <v>1390.18</v>
      </c>
      <c r="Z206" s="220">
        <v>1390.18</v>
      </c>
      <c r="AA206" s="220">
        <v>0</v>
      </c>
      <c r="AB206" s="220">
        <v>0</v>
      </c>
      <c r="AC206" s="220">
        <v>0</v>
      </c>
      <c r="AD206" s="196"/>
      <c r="AE206" s="222" t="e">
        <f t="shared" si="40"/>
        <v>#REF!</v>
      </c>
      <c r="AF206" s="222" t="e">
        <f>INDEX(#REF!,MATCH(Turtas!E206,#REF!,0))</f>
        <v>#REF!</v>
      </c>
      <c r="AG206" s="223" t="e">
        <f t="shared" si="41"/>
        <v>#REF!</v>
      </c>
      <c r="AH206" s="223" t="s">
        <v>681</v>
      </c>
      <c r="AI206" s="196"/>
      <c r="AJ206" s="224" t="e">
        <f>#REF!</f>
        <v>#REF!</v>
      </c>
      <c r="AK206" s="224">
        <f t="shared" si="42"/>
        <v>1390.18</v>
      </c>
      <c r="AL206" s="225" t="e">
        <f t="shared" si="43"/>
        <v>#REF!</v>
      </c>
      <c r="AM206" s="225"/>
      <c r="AN206" s="226"/>
      <c r="AO206" s="226"/>
      <c r="AP206" s="224" t="e">
        <f t="shared" si="44"/>
        <v>#REF!</v>
      </c>
      <c r="AQ206" s="224" t="e">
        <f t="shared" si="45"/>
        <v>#REF!</v>
      </c>
      <c r="AR206" s="224" t="e">
        <f t="shared" si="46"/>
        <v>#REF!</v>
      </c>
      <c r="AS206" s="224" t="e">
        <f t="shared" si="47"/>
        <v>#REF!</v>
      </c>
      <c r="AT206" s="224" t="b">
        <f t="shared" si="48"/>
        <v>0</v>
      </c>
      <c r="AU206" s="224" t="e">
        <f t="shared" si="49"/>
        <v>#REF!</v>
      </c>
      <c r="AV206" s="224" t="e">
        <f t="shared" si="50"/>
        <v>#REF!</v>
      </c>
      <c r="AX206" s="227" t="b">
        <v>0</v>
      </c>
    </row>
    <row r="207" spans="2:50" x14ac:dyDescent="0.2">
      <c r="B207" s="215">
        <v>197</v>
      </c>
      <c r="C207" s="216" t="e">
        <f>+#REF!</f>
        <v>#REF!</v>
      </c>
      <c r="D207" s="217" t="e">
        <f>+#REF!</f>
        <v>#REF!</v>
      </c>
      <c r="E207" s="217" t="e">
        <f>+#REF!</f>
        <v>#REF!</v>
      </c>
      <c r="F207" s="217">
        <v>724</v>
      </c>
      <c r="G207" s="217" t="s">
        <v>66</v>
      </c>
      <c r="H207" s="217" t="str">
        <f t="shared" si="39"/>
        <v>TS</v>
      </c>
      <c r="I207" s="218" t="e">
        <f>+#REF!</f>
        <v>#REF!</v>
      </c>
      <c r="J207" s="218" t="e">
        <f>IF(ISBLANK(#REF!),"",#REF!)</f>
        <v>#REF!</v>
      </c>
      <c r="K207" s="218" t="e">
        <f>IF(ISBLANK(#REF!),"",#REF!)</f>
        <v>#REF!</v>
      </c>
      <c r="L207" s="219" t="e">
        <f>IF(ISBLANK(#REF!),"",#REF!)</f>
        <v>#REF!</v>
      </c>
      <c r="M207" s="218" t="e">
        <f>IF(ISBLANK(#REF!),"",#REF!)</f>
        <v>#REF!</v>
      </c>
      <c r="N207" s="218" t="e">
        <f>IF(ISBLANK(#REF!),"",#REF!)</f>
        <v>#REF!</v>
      </c>
      <c r="O207" s="218" t="e">
        <f>IF(ISBLANK(#REF!),"",#REF!)</f>
        <v>#REF!</v>
      </c>
      <c r="P207" s="220">
        <v>1592.91</v>
      </c>
      <c r="Q207" s="220">
        <v>0</v>
      </c>
      <c r="R207" s="220">
        <v>0</v>
      </c>
      <c r="S207" s="220">
        <v>0</v>
      </c>
      <c r="T207" s="220">
        <v>0</v>
      </c>
      <c r="U207" s="220">
        <v>0</v>
      </c>
      <c r="V207" s="220">
        <v>1592.91</v>
      </c>
      <c r="W207" s="220">
        <v>0</v>
      </c>
      <c r="X207" s="220">
        <v>0</v>
      </c>
      <c r="Y207" s="220">
        <v>1592.91</v>
      </c>
      <c r="Z207" s="220">
        <v>1592.91</v>
      </c>
      <c r="AA207" s="220">
        <v>0</v>
      </c>
      <c r="AB207" s="220">
        <v>0</v>
      </c>
      <c r="AC207" s="220">
        <v>0</v>
      </c>
      <c r="AD207" s="196"/>
      <c r="AE207" s="222" t="e">
        <f t="shared" si="40"/>
        <v>#REF!</v>
      </c>
      <c r="AF207" s="222" t="e">
        <f>INDEX(#REF!,MATCH(Turtas!E207,#REF!,0))</f>
        <v>#REF!</v>
      </c>
      <c r="AG207" s="223" t="e">
        <f t="shared" si="41"/>
        <v>#REF!</v>
      </c>
      <c r="AH207" s="223" t="s">
        <v>681</v>
      </c>
      <c r="AI207" s="196"/>
      <c r="AJ207" s="224" t="e">
        <f>#REF!</f>
        <v>#REF!</v>
      </c>
      <c r="AK207" s="224">
        <f t="shared" si="42"/>
        <v>1592.91</v>
      </c>
      <c r="AL207" s="225" t="e">
        <f t="shared" si="43"/>
        <v>#REF!</v>
      </c>
      <c r="AM207" s="225"/>
      <c r="AN207" s="226"/>
      <c r="AO207" s="226"/>
      <c r="AP207" s="224" t="e">
        <f t="shared" si="44"/>
        <v>#REF!</v>
      </c>
      <c r="AQ207" s="224" t="e">
        <f t="shared" si="45"/>
        <v>#REF!</v>
      </c>
      <c r="AR207" s="224" t="e">
        <f t="shared" si="46"/>
        <v>#REF!</v>
      </c>
      <c r="AS207" s="224" t="e">
        <f t="shared" si="47"/>
        <v>#REF!</v>
      </c>
      <c r="AT207" s="224" t="b">
        <f t="shared" si="48"/>
        <v>0</v>
      </c>
      <c r="AU207" s="224" t="e">
        <f t="shared" si="49"/>
        <v>#REF!</v>
      </c>
      <c r="AV207" s="224" t="e">
        <f t="shared" si="50"/>
        <v>#REF!</v>
      </c>
      <c r="AX207" s="227" t="b">
        <v>0</v>
      </c>
    </row>
    <row r="208" spans="2:50" x14ac:dyDescent="0.2">
      <c r="B208" s="215">
        <v>198</v>
      </c>
      <c r="C208" s="216" t="e">
        <f>+#REF!</f>
        <v>#REF!</v>
      </c>
      <c r="D208" s="217" t="e">
        <f>+#REF!</f>
        <v>#REF!</v>
      </c>
      <c r="E208" s="217" t="e">
        <f>+#REF!</f>
        <v>#REF!</v>
      </c>
      <c r="F208" s="217">
        <v>724</v>
      </c>
      <c r="G208" s="217" t="s">
        <v>85</v>
      </c>
      <c r="H208" s="217" t="str">
        <f t="shared" si="39"/>
        <v>BS</v>
      </c>
      <c r="I208" s="218" t="e">
        <f>+#REF!</f>
        <v>#REF!</v>
      </c>
      <c r="J208" s="218" t="e">
        <f>IF(ISBLANK(#REF!),"",#REF!)</f>
        <v>#REF!</v>
      </c>
      <c r="K208" s="218" t="e">
        <f>IF(ISBLANK(#REF!),"",#REF!)</f>
        <v>#REF!</v>
      </c>
      <c r="L208" s="219" t="e">
        <f>IF(ISBLANK(#REF!),"",#REF!)</f>
        <v>#REF!</v>
      </c>
      <c r="M208" s="218" t="e">
        <f>IF(ISBLANK(#REF!),"",#REF!)</f>
        <v>#REF!</v>
      </c>
      <c r="N208" s="218" t="e">
        <f>IF(ISBLANK(#REF!),"",#REF!)</f>
        <v>#REF!</v>
      </c>
      <c r="O208" s="218" t="e">
        <f>IF(ISBLANK(#REF!),"",#REF!)</f>
        <v>#REF!</v>
      </c>
      <c r="P208" s="220">
        <v>1592.91</v>
      </c>
      <c r="Q208" s="220">
        <v>0</v>
      </c>
      <c r="R208" s="220">
        <v>0</v>
      </c>
      <c r="S208" s="220">
        <v>0</v>
      </c>
      <c r="T208" s="220">
        <v>0</v>
      </c>
      <c r="U208" s="220">
        <v>0</v>
      </c>
      <c r="V208" s="220">
        <v>1592.91</v>
      </c>
      <c r="W208" s="220">
        <v>0</v>
      </c>
      <c r="X208" s="220">
        <v>0</v>
      </c>
      <c r="Y208" s="220">
        <v>1592.91</v>
      </c>
      <c r="Z208" s="220">
        <v>1592.91</v>
      </c>
      <c r="AA208" s="220">
        <v>0</v>
      </c>
      <c r="AB208" s="220">
        <v>0</v>
      </c>
      <c r="AC208" s="220">
        <v>0</v>
      </c>
      <c r="AD208" s="196"/>
      <c r="AE208" s="222" t="e">
        <f t="shared" si="40"/>
        <v>#REF!</v>
      </c>
      <c r="AF208" s="222" t="e">
        <f>INDEX(#REF!,MATCH(Turtas!E208,#REF!,0))</f>
        <v>#REF!</v>
      </c>
      <c r="AG208" s="223" t="e">
        <f t="shared" si="41"/>
        <v>#REF!</v>
      </c>
      <c r="AH208" s="223" t="s">
        <v>681</v>
      </c>
      <c r="AI208" s="196"/>
      <c r="AJ208" s="224" t="e">
        <f>#REF!</f>
        <v>#REF!</v>
      </c>
      <c r="AK208" s="224">
        <f t="shared" si="42"/>
        <v>1592.91</v>
      </c>
      <c r="AL208" s="225" t="e">
        <f t="shared" si="43"/>
        <v>#REF!</v>
      </c>
      <c r="AM208" s="225"/>
      <c r="AN208" s="226"/>
      <c r="AO208" s="226"/>
      <c r="AP208" s="224" t="e">
        <f t="shared" si="44"/>
        <v>#REF!</v>
      </c>
      <c r="AQ208" s="224" t="e">
        <f t="shared" si="45"/>
        <v>#REF!</v>
      </c>
      <c r="AR208" s="224" t="e">
        <f t="shared" si="46"/>
        <v>#REF!</v>
      </c>
      <c r="AS208" s="224" t="e">
        <f t="shared" si="47"/>
        <v>#REF!</v>
      </c>
      <c r="AT208" s="224" t="b">
        <f t="shared" si="48"/>
        <v>0</v>
      </c>
      <c r="AU208" s="224" t="e">
        <f t="shared" si="49"/>
        <v>#REF!</v>
      </c>
      <c r="AV208" s="224" t="e">
        <f t="shared" si="50"/>
        <v>#REF!</v>
      </c>
      <c r="AX208" s="227" t="b">
        <v>0</v>
      </c>
    </row>
    <row r="209" spans="2:50" x14ac:dyDescent="0.2">
      <c r="B209" s="215">
        <v>199</v>
      </c>
      <c r="C209" s="216" t="e">
        <f>+#REF!</f>
        <v>#REF!</v>
      </c>
      <c r="D209" s="217" t="e">
        <f>+#REF!</f>
        <v>#REF!</v>
      </c>
      <c r="E209" s="217" t="e">
        <f>+#REF!</f>
        <v>#REF!</v>
      </c>
      <c r="F209" s="217">
        <v>721</v>
      </c>
      <c r="G209" s="217" t="s">
        <v>85</v>
      </c>
      <c r="H209" s="217" t="str">
        <f t="shared" si="39"/>
        <v>BS</v>
      </c>
      <c r="I209" s="218" t="e">
        <f>+#REF!</f>
        <v>#REF!</v>
      </c>
      <c r="J209" s="218" t="e">
        <f>IF(ISBLANK(#REF!),"",#REF!)</f>
        <v>#REF!</v>
      </c>
      <c r="K209" s="218" t="e">
        <f>IF(ISBLANK(#REF!),"",#REF!)</f>
        <v>#REF!</v>
      </c>
      <c r="L209" s="219" t="e">
        <f>IF(ISBLANK(#REF!),"",#REF!)</f>
        <v>#REF!</v>
      </c>
      <c r="M209" s="218" t="e">
        <f>IF(ISBLANK(#REF!),"",#REF!)</f>
        <v>#REF!</v>
      </c>
      <c r="N209" s="218" t="e">
        <f>IF(ISBLANK(#REF!),"",#REF!)</f>
        <v>#REF!</v>
      </c>
      <c r="O209" s="218" t="e">
        <f>IF(ISBLANK(#REF!),"",#REF!)</f>
        <v>#REF!</v>
      </c>
      <c r="P209" s="220">
        <v>2197.13</v>
      </c>
      <c r="Q209" s="220">
        <v>0</v>
      </c>
      <c r="R209" s="220">
        <v>0</v>
      </c>
      <c r="S209" s="220">
        <v>0</v>
      </c>
      <c r="T209" s="220">
        <v>0</v>
      </c>
      <c r="U209" s="220">
        <v>0</v>
      </c>
      <c r="V209" s="220">
        <v>2197.13</v>
      </c>
      <c r="W209" s="220">
        <v>0</v>
      </c>
      <c r="X209" s="220">
        <v>0</v>
      </c>
      <c r="Y209" s="220">
        <v>2197.13</v>
      </c>
      <c r="Z209" s="220">
        <v>2197.13</v>
      </c>
      <c r="AA209" s="220">
        <v>0</v>
      </c>
      <c r="AB209" s="220">
        <v>0</v>
      </c>
      <c r="AC209" s="220">
        <v>0</v>
      </c>
      <c r="AD209" s="196"/>
      <c r="AE209" s="222" t="e">
        <f t="shared" si="40"/>
        <v>#REF!</v>
      </c>
      <c r="AF209" s="222" t="e">
        <f>INDEX(#REF!,MATCH(Turtas!E209,#REF!,0))</f>
        <v>#REF!</v>
      </c>
      <c r="AG209" s="223" t="e">
        <f t="shared" si="41"/>
        <v>#REF!</v>
      </c>
      <c r="AH209" s="223" t="s">
        <v>681</v>
      </c>
      <c r="AI209" s="196"/>
      <c r="AJ209" s="224" t="e">
        <f>#REF!</f>
        <v>#REF!</v>
      </c>
      <c r="AK209" s="224">
        <f t="shared" si="42"/>
        <v>2197.13</v>
      </c>
      <c r="AL209" s="225" t="e">
        <f t="shared" si="43"/>
        <v>#REF!</v>
      </c>
      <c r="AM209" s="225"/>
      <c r="AN209" s="226"/>
      <c r="AO209" s="226"/>
      <c r="AP209" s="224" t="e">
        <f t="shared" si="44"/>
        <v>#REF!</v>
      </c>
      <c r="AQ209" s="224" t="e">
        <f t="shared" si="45"/>
        <v>#REF!</v>
      </c>
      <c r="AR209" s="224" t="e">
        <f t="shared" si="46"/>
        <v>#REF!</v>
      </c>
      <c r="AS209" s="224" t="e">
        <f t="shared" si="47"/>
        <v>#REF!</v>
      </c>
      <c r="AT209" s="224" t="b">
        <f t="shared" si="48"/>
        <v>0</v>
      </c>
      <c r="AU209" s="224" t="e">
        <f t="shared" si="49"/>
        <v>#REF!</v>
      </c>
      <c r="AV209" s="224" t="e">
        <f t="shared" si="50"/>
        <v>#REF!</v>
      </c>
      <c r="AX209" s="227" t="b">
        <v>0</v>
      </c>
    </row>
    <row r="210" spans="2:50" x14ac:dyDescent="0.2">
      <c r="B210" s="215">
        <v>200</v>
      </c>
      <c r="C210" s="216" t="e">
        <f>+#REF!</f>
        <v>#REF!</v>
      </c>
      <c r="D210" s="217" t="e">
        <f>+#REF!</f>
        <v>#REF!</v>
      </c>
      <c r="E210" s="217" t="e">
        <f>+#REF!</f>
        <v>#REF!</v>
      </c>
      <c r="F210" s="217">
        <v>721</v>
      </c>
      <c r="G210" s="217" t="s">
        <v>66</v>
      </c>
      <c r="H210" s="217" t="str">
        <f t="shared" si="39"/>
        <v>TS</v>
      </c>
      <c r="I210" s="218" t="e">
        <f>+#REF!</f>
        <v>#REF!</v>
      </c>
      <c r="J210" s="218" t="e">
        <f>IF(ISBLANK(#REF!),"",#REF!)</f>
        <v>#REF!</v>
      </c>
      <c r="K210" s="218" t="e">
        <f>IF(ISBLANK(#REF!),"",#REF!)</f>
        <v>#REF!</v>
      </c>
      <c r="L210" s="219" t="e">
        <f>IF(ISBLANK(#REF!),"",#REF!)</f>
        <v>#REF!</v>
      </c>
      <c r="M210" s="218" t="e">
        <f>IF(ISBLANK(#REF!),"",#REF!)</f>
        <v>#REF!</v>
      </c>
      <c r="N210" s="218" t="e">
        <f>IF(ISBLANK(#REF!),"",#REF!)</f>
        <v>#REF!</v>
      </c>
      <c r="O210" s="218" t="e">
        <f>IF(ISBLANK(#REF!),"",#REF!)</f>
        <v>#REF!</v>
      </c>
      <c r="P210" s="220">
        <v>0</v>
      </c>
      <c r="Q210" s="220">
        <v>0</v>
      </c>
      <c r="R210" s="220">
        <v>0</v>
      </c>
      <c r="S210" s="220">
        <v>0</v>
      </c>
      <c r="T210" s="220">
        <v>0</v>
      </c>
      <c r="U210" s="220">
        <v>0</v>
      </c>
      <c r="V210" s="220">
        <v>0</v>
      </c>
      <c r="W210" s="220">
        <v>0</v>
      </c>
      <c r="X210" s="220">
        <v>0</v>
      </c>
      <c r="Y210" s="220">
        <v>0</v>
      </c>
      <c r="Z210" s="220">
        <v>0</v>
      </c>
      <c r="AA210" s="220">
        <v>0</v>
      </c>
      <c r="AB210" s="220">
        <v>0</v>
      </c>
      <c r="AC210" s="220">
        <v>0</v>
      </c>
      <c r="AD210" s="196"/>
      <c r="AE210" s="222" t="e">
        <f t="shared" si="40"/>
        <v>#REF!</v>
      </c>
      <c r="AF210" s="222" t="e">
        <f>INDEX(#REF!,MATCH(Turtas!E210,#REF!,0))</f>
        <v>#REF!</v>
      </c>
      <c r="AG210" s="223" t="e">
        <f t="shared" si="41"/>
        <v>#REF!</v>
      </c>
      <c r="AH210" s="223" t="s">
        <v>681</v>
      </c>
      <c r="AI210" s="196"/>
      <c r="AJ210" s="224" t="e">
        <f>#REF!</f>
        <v>#REF!</v>
      </c>
      <c r="AK210" s="224">
        <f t="shared" si="42"/>
        <v>0</v>
      </c>
      <c r="AL210" s="225" t="e">
        <f t="shared" si="43"/>
        <v>#REF!</v>
      </c>
      <c r="AM210" s="225">
        <v>44586</v>
      </c>
      <c r="AN210" s="226"/>
      <c r="AO210" s="226" t="b">
        <v>1</v>
      </c>
      <c r="AP210" s="224" t="e">
        <f t="shared" si="44"/>
        <v>#REF!</v>
      </c>
      <c r="AQ210" s="224" t="e">
        <f t="shared" si="45"/>
        <v>#REF!</v>
      </c>
      <c r="AR210" s="224" t="e">
        <f t="shared" si="46"/>
        <v>#REF!</v>
      </c>
      <c r="AS210" s="224" t="e">
        <f t="shared" si="47"/>
        <v>#REF!</v>
      </c>
      <c r="AT210" s="224" t="b">
        <f t="shared" si="48"/>
        <v>0</v>
      </c>
      <c r="AU210" s="224" t="e">
        <f t="shared" si="49"/>
        <v>#REF!</v>
      </c>
      <c r="AV210" s="224" t="e">
        <f t="shared" si="50"/>
        <v>#REF!</v>
      </c>
      <c r="AX210" s="227" t="b">
        <v>0</v>
      </c>
    </row>
    <row r="211" spans="2:50" x14ac:dyDescent="0.2">
      <c r="B211" s="215">
        <v>201</v>
      </c>
      <c r="C211" s="216" t="e">
        <f>+#REF!</f>
        <v>#REF!</v>
      </c>
      <c r="D211" s="217" t="e">
        <f>+#REF!</f>
        <v>#REF!</v>
      </c>
      <c r="E211" s="217" t="e">
        <f>+#REF!</f>
        <v>#REF!</v>
      </c>
      <c r="F211" s="217">
        <v>721</v>
      </c>
      <c r="G211" s="217" t="s">
        <v>85</v>
      </c>
      <c r="H211" s="217" t="str">
        <f t="shared" si="39"/>
        <v>BS</v>
      </c>
      <c r="I211" s="218" t="e">
        <f>+#REF!</f>
        <v>#REF!</v>
      </c>
      <c r="J211" s="218" t="e">
        <f>IF(ISBLANK(#REF!),"",#REF!)</f>
        <v>#REF!</v>
      </c>
      <c r="K211" s="218" t="e">
        <f>IF(ISBLANK(#REF!),"",#REF!)</f>
        <v>#REF!</v>
      </c>
      <c r="L211" s="219" t="e">
        <f>IF(ISBLANK(#REF!),"",#REF!)</f>
        <v>#REF!</v>
      </c>
      <c r="M211" s="218" t="e">
        <f>IF(ISBLANK(#REF!),"",#REF!)</f>
        <v>#REF!</v>
      </c>
      <c r="N211" s="218" t="e">
        <f>IF(ISBLANK(#REF!),"",#REF!)</f>
        <v>#REF!</v>
      </c>
      <c r="O211" s="218" t="e">
        <f>IF(ISBLANK(#REF!),"",#REF!)</f>
        <v>#REF!</v>
      </c>
      <c r="P211" s="220">
        <v>466</v>
      </c>
      <c r="Q211" s="220">
        <v>0</v>
      </c>
      <c r="R211" s="220">
        <v>0</v>
      </c>
      <c r="S211" s="220">
        <v>0</v>
      </c>
      <c r="T211" s="220">
        <v>0</v>
      </c>
      <c r="U211" s="220">
        <v>0</v>
      </c>
      <c r="V211" s="220">
        <v>466</v>
      </c>
      <c r="W211" s="220">
        <v>0</v>
      </c>
      <c r="X211" s="220">
        <v>0</v>
      </c>
      <c r="Y211" s="220">
        <v>466</v>
      </c>
      <c r="Z211" s="220">
        <v>466</v>
      </c>
      <c r="AA211" s="220">
        <v>0</v>
      </c>
      <c r="AB211" s="220">
        <v>0</v>
      </c>
      <c r="AC211" s="220">
        <v>0</v>
      </c>
      <c r="AD211" s="196"/>
      <c r="AE211" s="222" t="e">
        <f t="shared" si="40"/>
        <v>#REF!</v>
      </c>
      <c r="AF211" s="222" t="e">
        <f>INDEX(#REF!,MATCH(Turtas!E211,#REF!,0))</f>
        <v>#REF!</v>
      </c>
      <c r="AG211" s="223" t="e">
        <f t="shared" si="41"/>
        <v>#REF!</v>
      </c>
      <c r="AH211" s="223" t="s">
        <v>681</v>
      </c>
      <c r="AI211" s="196"/>
      <c r="AJ211" s="224" t="e">
        <f>#REF!</f>
        <v>#REF!</v>
      </c>
      <c r="AK211" s="224">
        <f t="shared" si="42"/>
        <v>466</v>
      </c>
      <c r="AL211" s="225" t="e">
        <f t="shared" si="43"/>
        <v>#REF!</v>
      </c>
      <c r="AM211" s="225"/>
      <c r="AN211" s="226"/>
      <c r="AO211" s="226"/>
      <c r="AP211" s="224" t="e">
        <f t="shared" si="44"/>
        <v>#REF!</v>
      </c>
      <c r="AQ211" s="224" t="e">
        <f t="shared" si="45"/>
        <v>#REF!</v>
      </c>
      <c r="AR211" s="224" t="e">
        <f t="shared" si="46"/>
        <v>#REF!</v>
      </c>
      <c r="AS211" s="224" t="e">
        <f t="shared" si="47"/>
        <v>#REF!</v>
      </c>
      <c r="AT211" s="224" t="b">
        <f t="shared" si="48"/>
        <v>0</v>
      </c>
      <c r="AU211" s="224" t="e">
        <f t="shared" si="49"/>
        <v>#REF!</v>
      </c>
      <c r="AV211" s="224" t="e">
        <f t="shared" si="50"/>
        <v>#REF!</v>
      </c>
      <c r="AX211" s="227" t="b">
        <v>0</v>
      </c>
    </row>
    <row r="212" spans="2:50" x14ac:dyDescent="0.2">
      <c r="B212" s="215">
        <v>202</v>
      </c>
      <c r="C212" s="216" t="e">
        <f>+#REF!</f>
        <v>#REF!</v>
      </c>
      <c r="D212" s="217" t="e">
        <f>+#REF!</f>
        <v>#REF!</v>
      </c>
      <c r="E212" s="217" t="e">
        <f>+#REF!</f>
        <v>#REF!</v>
      </c>
      <c r="F212" s="217">
        <v>721</v>
      </c>
      <c r="G212" s="217" t="s">
        <v>85</v>
      </c>
      <c r="H212" s="217" t="str">
        <f t="shared" si="39"/>
        <v>BS</v>
      </c>
      <c r="I212" s="218" t="e">
        <f>+#REF!</f>
        <v>#REF!</v>
      </c>
      <c r="J212" s="218" t="e">
        <f>IF(ISBLANK(#REF!),"",#REF!)</f>
        <v>#REF!</v>
      </c>
      <c r="K212" s="218" t="e">
        <f>IF(ISBLANK(#REF!),"",#REF!)</f>
        <v>#REF!</v>
      </c>
      <c r="L212" s="219" t="e">
        <f>IF(ISBLANK(#REF!),"",#REF!)</f>
        <v>#REF!</v>
      </c>
      <c r="M212" s="218" t="e">
        <f>IF(ISBLANK(#REF!),"",#REF!)</f>
        <v>#REF!</v>
      </c>
      <c r="N212" s="218" t="e">
        <f>IF(ISBLANK(#REF!),"",#REF!)</f>
        <v>#REF!</v>
      </c>
      <c r="O212" s="218" t="e">
        <f>IF(ISBLANK(#REF!),"",#REF!)</f>
        <v>#REF!</v>
      </c>
      <c r="P212" s="220">
        <v>114.98</v>
      </c>
      <c r="Q212" s="220">
        <v>0</v>
      </c>
      <c r="R212" s="220">
        <v>0</v>
      </c>
      <c r="S212" s="220">
        <v>0</v>
      </c>
      <c r="T212" s="220">
        <v>0</v>
      </c>
      <c r="U212" s="220">
        <v>0</v>
      </c>
      <c r="V212" s="220">
        <v>114.98</v>
      </c>
      <c r="W212" s="220">
        <v>0</v>
      </c>
      <c r="X212" s="220">
        <v>0</v>
      </c>
      <c r="Y212" s="220">
        <v>114.98</v>
      </c>
      <c r="Z212" s="220">
        <v>114.98</v>
      </c>
      <c r="AA212" s="220">
        <v>0</v>
      </c>
      <c r="AB212" s="220">
        <v>0</v>
      </c>
      <c r="AC212" s="220">
        <v>0</v>
      </c>
      <c r="AD212" s="196"/>
      <c r="AE212" s="222" t="e">
        <f t="shared" si="40"/>
        <v>#REF!</v>
      </c>
      <c r="AF212" s="222" t="e">
        <f>INDEX(#REF!,MATCH(Turtas!E212,#REF!,0))</f>
        <v>#REF!</v>
      </c>
      <c r="AG212" s="223" t="e">
        <f t="shared" si="41"/>
        <v>#REF!</v>
      </c>
      <c r="AH212" s="223" t="s">
        <v>681</v>
      </c>
      <c r="AI212" s="196"/>
      <c r="AJ212" s="224" t="e">
        <f>#REF!</f>
        <v>#REF!</v>
      </c>
      <c r="AK212" s="224">
        <f t="shared" si="42"/>
        <v>114.98</v>
      </c>
      <c r="AL212" s="225" t="e">
        <f t="shared" si="43"/>
        <v>#REF!</v>
      </c>
      <c r="AM212" s="225"/>
      <c r="AN212" s="226"/>
      <c r="AO212" s="226"/>
      <c r="AP212" s="224" t="e">
        <f t="shared" si="44"/>
        <v>#REF!</v>
      </c>
      <c r="AQ212" s="224" t="e">
        <f t="shared" si="45"/>
        <v>#REF!</v>
      </c>
      <c r="AR212" s="224" t="e">
        <f t="shared" si="46"/>
        <v>#REF!</v>
      </c>
      <c r="AS212" s="224" t="e">
        <f t="shared" si="47"/>
        <v>#REF!</v>
      </c>
      <c r="AT212" s="224" t="b">
        <f t="shared" si="48"/>
        <v>0</v>
      </c>
      <c r="AU212" s="224" t="e">
        <f t="shared" si="49"/>
        <v>#REF!</v>
      </c>
      <c r="AV212" s="224" t="e">
        <f t="shared" si="50"/>
        <v>#REF!</v>
      </c>
      <c r="AX212" s="227" t="b">
        <v>0</v>
      </c>
    </row>
    <row r="213" spans="2:50" x14ac:dyDescent="0.2">
      <c r="B213" s="215">
        <v>203</v>
      </c>
      <c r="C213" s="216" t="e">
        <f>+#REF!</f>
        <v>#REF!</v>
      </c>
      <c r="D213" s="217" t="e">
        <f>+#REF!</f>
        <v>#REF!</v>
      </c>
      <c r="E213" s="217" t="e">
        <f>+#REF!</f>
        <v>#REF!</v>
      </c>
      <c r="F213" s="217">
        <v>721</v>
      </c>
      <c r="G213" s="217" t="s">
        <v>85</v>
      </c>
      <c r="H213" s="217" t="str">
        <f t="shared" si="39"/>
        <v>BS</v>
      </c>
      <c r="I213" s="218" t="e">
        <f>+#REF!</f>
        <v>#REF!</v>
      </c>
      <c r="J213" s="218" t="e">
        <f>IF(ISBLANK(#REF!),"",#REF!)</f>
        <v>#REF!</v>
      </c>
      <c r="K213" s="218" t="e">
        <f>IF(ISBLANK(#REF!),"",#REF!)</f>
        <v>#REF!</v>
      </c>
      <c r="L213" s="219" t="e">
        <f>IF(ISBLANK(#REF!),"",#REF!)</f>
        <v>#REF!</v>
      </c>
      <c r="M213" s="218" t="e">
        <f>IF(ISBLANK(#REF!),"",#REF!)</f>
        <v>#REF!</v>
      </c>
      <c r="N213" s="218" t="e">
        <f>IF(ISBLANK(#REF!),"",#REF!)</f>
        <v>#REF!</v>
      </c>
      <c r="O213" s="218" t="e">
        <f>IF(ISBLANK(#REF!),"",#REF!)</f>
        <v>#REF!</v>
      </c>
      <c r="P213" s="220">
        <v>0</v>
      </c>
      <c r="Q213" s="220">
        <v>0</v>
      </c>
      <c r="R213" s="220">
        <v>0</v>
      </c>
      <c r="S213" s="220">
        <v>0</v>
      </c>
      <c r="T213" s="220">
        <v>0</v>
      </c>
      <c r="U213" s="220">
        <v>0</v>
      </c>
      <c r="V213" s="220">
        <v>0</v>
      </c>
      <c r="W213" s="220">
        <v>0</v>
      </c>
      <c r="X213" s="220">
        <v>0</v>
      </c>
      <c r="Y213" s="220">
        <v>0</v>
      </c>
      <c r="Z213" s="220">
        <v>0</v>
      </c>
      <c r="AA213" s="220">
        <v>0</v>
      </c>
      <c r="AB213" s="220">
        <v>0</v>
      </c>
      <c r="AC213" s="220">
        <v>0</v>
      </c>
      <c r="AD213" s="196"/>
      <c r="AE213" s="222" t="e">
        <f t="shared" si="40"/>
        <v>#REF!</v>
      </c>
      <c r="AF213" s="222" t="e">
        <f>INDEX(#REF!,MATCH(Turtas!E213,#REF!,0))</f>
        <v>#REF!</v>
      </c>
      <c r="AG213" s="223" t="e">
        <f t="shared" si="41"/>
        <v>#REF!</v>
      </c>
      <c r="AH213" s="223" t="s">
        <v>681</v>
      </c>
      <c r="AI213" s="196"/>
      <c r="AJ213" s="224" t="e">
        <f>#REF!</f>
        <v>#REF!</v>
      </c>
      <c r="AK213" s="224">
        <f t="shared" si="42"/>
        <v>0</v>
      </c>
      <c r="AL213" s="225" t="e">
        <f t="shared" si="43"/>
        <v>#REF!</v>
      </c>
      <c r="AM213" s="225">
        <v>44586</v>
      </c>
      <c r="AN213" s="226"/>
      <c r="AO213" s="226" t="b">
        <v>1</v>
      </c>
      <c r="AP213" s="224" t="e">
        <f t="shared" si="44"/>
        <v>#REF!</v>
      </c>
      <c r="AQ213" s="224" t="e">
        <f t="shared" si="45"/>
        <v>#REF!</v>
      </c>
      <c r="AR213" s="224" t="e">
        <f t="shared" si="46"/>
        <v>#REF!</v>
      </c>
      <c r="AS213" s="224" t="e">
        <f t="shared" si="47"/>
        <v>#REF!</v>
      </c>
      <c r="AT213" s="224" t="b">
        <f t="shared" si="48"/>
        <v>0</v>
      </c>
      <c r="AU213" s="224" t="e">
        <f t="shared" si="49"/>
        <v>#REF!</v>
      </c>
      <c r="AV213" s="224" t="e">
        <f t="shared" si="50"/>
        <v>#REF!</v>
      </c>
      <c r="AX213" s="227" t="b">
        <v>0</v>
      </c>
    </row>
    <row r="214" spans="2:50" x14ac:dyDescent="0.2">
      <c r="B214" s="215">
        <v>204</v>
      </c>
      <c r="C214" s="216" t="e">
        <f>+#REF!</f>
        <v>#REF!</v>
      </c>
      <c r="D214" s="217" t="e">
        <f>+#REF!</f>
        <v>#REF!</v>
      </c>
      <c r="E214" s="217" t="e">
        <f>+#REF!</f>
        <v>#REF!</v>
      </c>
      <c r="F214" s="217">
        <v>721</v>
      </c>
      <c r="G214" s="217" t="s">
        <v>85</v>
      </c>
      <c r="H214" s="217" t="str">
        <f t="shared" si="39"/>
        <v>BS</v>
      </c>
      <c r="I214" s="218" t="e">
        <f>+#REF!</f>
        <v>#REF!</v>
      </c>
      <c r="J214" s="218" t="e">
        <f>IF(ISBLANK(#REF!),"",#REF!)</f>
        <v>#REF!</v>
      </c>
      <c r="K214" s="218" t="e">
        <f>IF(ISBLANK(#REF!),"",#REF!)</f>
        <v>#REF!</v>
      </c>
      <c r="L214" s="219" t="e">
        <f>IF(ISBLANK(#REF!),"",#REF!)</f>
        <v>#REF!</v>
      </c>
      <c r="M214" s="218" t="e">
        <f>IF(ISBLANK(#REF!),"",#REF!)</f>
        <v>#REF!</v>
      </c>
      <c r="N214" s="218" t="e">
        <f>IF(ISBLANK(#REF!),"",#REF!)</f>
        <v>#REF!</v>
      </c>
      <c r="O214" s="218" t="e">
        <f>IF(ISBLANK(#REF!),"",#REF!)</f>
        <v>#REF!</v>
      </c>
      <c r="P214" s="220">
        <v>233.14</v>
      </c>
      <c r="Q214" s="220">
        <v>0</v>
      </c>
      <c r="R214" s="220">
        <v>0</v>
      </c>
      <c r="S214" s="220">
        <v>0</v>
      </c>
      <c r="T214" s="220">
        <v>0</v>
      </c>
      <c r="U214" s="220">
        <v>0</v>
      </c>
      <c r="V214" s="220">
        <v>233.14</v>
      </c>
      <c r="W214" s="220">
        <v>0</v>
      </c>
      <c r="X214" s="220">
        <v>0</v>
      </c>
      <c r="Y214" s="220">
        <v>233.14</v>
      </c>
      <c r="Z214" s="220">
        <v>233.14</v>
      </c>
      <c r="AA214" s="220">
        <v>0</v>
      </c>
      <c r="AB214" s="220">
        <v>0</v>
      </c>
      <c r="AC214" s="220">
        <v>0</v>
      </c>
      <c r="AD214" s="196"/>
      <c r="AE214" s="222" t="e">
        <f t="shared" si="40"/>
        <v>#REF!</v>
      </c>
      <c r="AF214" s="222" t="e">
        <f>INDEX(#REF!,MATCH(Turtas!E214,#REF!,0))</f>
        <v>#REF!</v>
      </c>
      <c r="AG214" s="223" t="e">
        <f t="shared" si="41"/>
        <v>#REF!</v>
      </c>
      <c r="AH214" s="223" t="s">
        <v>681</v>
      </c>
      <c r="AI214" s="196"/>
      <c r="AJ214" s="224" t="e">
        <f>#REF!</f>
        <v>#REF!</v>
      </c>
      <c r="AK214" s="224">
        <f t="shared" si="42"/>
        <v>233.14</v>
      </c>
      <c r="AL214" s="225" t="e">
        <f t="shared" si="43"/>
        <v>#REF!</v>
      </c>
      <c r="AM214" s="225"/>
      <c r="AN214" s="226"/>
      <c r="AO214" s="226"/>
      <c r="AP214" s="224" t="e">
        <f t="shared" si="44"/>
        <v>#REF!</v>
      </c>
      <c r="AQ214" s="224" t="e">
        <f t="shared" si="45"/>
        <v>#REF!</v>
      </c>
      <c r="AR214" s="224" t="e">
        <f t="shared" si="46"/>
        <v>#REF!</v>
      </c>
      <c r="AS214" s="224" t="e">
        <f t="shared" si="47"/>
        <v>#REF!</v>
      </c>
      <c r="AT214" s="224" t="b">
        <f t="shared" si="48"/>
        <v>0</v>
      </c>
      <c r="AU214" s="224" t="e">
        <f t="shared" si="49"/>
        <v>#REF!</v>
      </c>
      <c r="AV214" s="224" t="e">
        <f t="shared" si="50"/>
        <v>#REF!</v>
      </c>
      <c r="AX214" s="227" t="b">
        <v>0</v>
      </c>
    </row>
    <row r="215" spans="2:50" x14ac:dyDescent="0.2">
      <c r="B215" s="215">
        <v>205</v>
      </c>
      <c r="C215" s="216" t="e">
        <f>+#REF!</f>
        <v>#REF!</v>
      </c>
      <c r="D215" s="217" t="e">
        <f>+#REF!</f>
        <v>#REF!</v>
      </c>
      <c r="E215" s="217" t="e">
        <f>+#REF!</f>
        <v>#REF!</v>
      </c>
      <c r="F215" s="217">
        <v>721</v>
      </c>
      <c r="G215" s="217" t="s">
        <v>66</v>
      </c>
      <c r="H215" s="217" t="str">
        <f t="shared" si="39"/>
        <v>TS</v>
      </c>
      <c r="I215" s="218" t="e">
        <f>+#REF!</f>
        <v>#REF!</v>
      </c>
      <c r="J215" s="218" t="e">
        <f>IF(ISBLANK(#REF!),"",#REF!)</f>
        <v>#REF!</v>
      </c>
      <c r="K215" s="218" t="e">
        <f>IF(ISBLANK(#REF!),"",#REF!)</f>
        <v>#REF!</v>
      </c>
      <c r="L215" s="219" t="e">
        <f>IF(ISBLANK(#REF!),"",#REF!)</f>
        <v>#REF!</v>
      </c>
      <c r="M215" s="218" t="e">
        <f>IF(ISBLANK(#REF!),"",#REF!)</f>
        <v>#REF!</v>
      </c>
      <c r="N215" s="218" t="e">
        <f>IF(ISBLANK(#REF!),"",#REF!)</f>
        <v>#REF!</v>
      </c>
      <c r="O215" s="218" t="e">
        <f>IF(ISBLANK(#REF!),"",#REF!)</f>
        <v>#REF!</v>
      </c>
      <c r="P215" s="220">
        <v>0</v>
      </c>
      <c r="Q215" s="220">
        <v>0</v>
      </c>
      <c r="R215" s="220">
        <v>0</v>
      </c>
      <c r="S215" s="220">
        <v>0</v>
      </c>
      <c r="T215" s="220">
        <v>0</v>
      </c>
      <c r="U215" s="220">
        <v>0</v>
      </c>
      <c r="V215" s="220">
        <v>0</v>
      </c>
      <c r="W215" s="220">
        <v>0</v>
      </c>
      <c r="X215" s="220">
        <v>0</v>
      </c>
      <c r="Y215" s="220">
        <v>0</v>
      </c>
      <c r="Z215" s="220">
        <v>0</v>
      </c>
      <c r="AA215" s="220">
        <v>0</v>
      </c>
      <c r="AB215" s="220">
        <v>0</v>
      </c>
      <c r="AC215" s="220">
        <v>0</v>
      </c>
      <c r="AD215" s="196"/>
      <c r="AE215" s="222" t="e">
        <f t="shared" si="40"/>
        <v>#REF!</v>
      </c>
      <c r="AF215" s="222" t="e">
        <f>INDEX(#REF!,MATCH(Turtas!E215,#REF!,0))</f>
        <v>#REF!</v>
      </c>
      <c r="AG215" s="223" t="e">
        <f t="shared" si="41"/>
        <v>#REF!</v>
      </c>
      <c r="AH215" s="223" t="s">
        <v>681</v>
      </c>
      <c r="AI215" s="196"/>
      <c r="AJ215" s="224" t="e">
        <f>#REF!</f>
        <v>#REF!</v>
      </c>
      <c r="AK215" s="224">
        <f t="shared" si="42"/>
        <v>0</v>
      </c>
      <c r="AL215" s="225" t="e">
        <f t="shared" si="43"/>
        <v>#REF!</v>
      </c>
      <c r="AM215" s="225">
        <v>44586</v>
      </c>
      <c r="AN215" s="226"/>
      <c r="AO215" s="226" t="b">
        <v>1</v>
      </c>
      <c r="AP215" s="224" t="e">
        <f t="shared" si="44"/>
        <v>#REF!</v>
      </c>
      <c r="AQ215" s="224" t="e">
        <f t="shared" si="45"/>
        <v>#REF!</v>
      </c>
      <c r="AR215" s="224" t="e">
        <f t="shared" si="46"/>
        <v>#REF!</v>
      </c>
      <c r="AS215" s="224" t="e">
        <f t="shared" si="47"/>
        <v>#REF!</v>
      </c>
      <c r="AT215" s="224" t="b">
        <f t="shared" si="48"/>
        <v>0</v>
      </c>
      <c r="AU215" s="224" t="e">
        <f t="shared" si="49"/>
        <v>#REF!</v>
      </c>
      <c r="AV215" s="224" t="e">
        <f t="shared" si="50"/>
        <v>#REF!</v>
      </c>
      <c r="AX215" s="227" t="b">
        <v>0</v>
      </c>
    </row>
    <row r="216" spans="2:50" x14ac:dyDescent="0.2">
      <c r="B216" s="215">
        <v>206</v>
      </c>
      <c r="C216" s="216" t="e">
        <f>+#REF!</f>
        <v>#REF!</v>
      </c>
      <c r="D216" s="217" t="e">
        <f>+#REF!</f>
        <v>#REF!</v>
      </c>
      <c r="E216" s="217" t="e">
        <f>+#REF!</f>
        <v>#REF!</v>
      </c>
      <c r="F216" s="217">
        <v>721</v>
      </c>
      <c r="G216" s="217" t="s">
        <v>68</v>
      </c>
      <c r="H216" s="217" t="str">
        <f t="shared" si="39"/>
        <v>TS</v>
      </c>
      <c r="I216" s="218" t="e">
        <f>+#REF!</f>
        <v>#REF!</v>
      </c>
      <c r="J216" s="218" t="e">
        <f>IF(ISBLANK(#REF!),"",#REF!)</f>
        <v>#REF!</v>
      </c>
      <c r="K216" s="218" t="e">
        <f>IF(ISBLANK(#REF!),"",#REF!)</f>
        <v>#REF!</v>
      </c>
      <c r="L216" s="219" t="e">
        <f>IF(ISBLANK(#REF!),"",#REF!)</f>
        <v>#REF!</v>
      </c>
      <c r="M216" s="218" t="e">
        <f>IF(ISBLANK(#REF!),"",#REF!)</f>
        <v>#REF!</v>
      </c>
      <c r="N216" s="218" t="e">
        <f>IF(ISBLANK(#REF!),"",#REF!)</f>
        <v>#REF!</v>
      </c>
      <c r="O216" s="218" t="e">
        <f>IF(ISBLANK(#REF!),"",#REF!)</f>
        <v>#REF!</v>
      </c>
      <c r="P216" s="220">
        <v>608.45000000000005</v>
      </c>
      <c r="Q216" s="220">
        <v>0</v>
      </c>
      <c r="R216" s="220">
        <v>0</v>
      </c>
      <c r="S216" s="220">
        <v>0</v>
      </c>
      <c r="T216" s="220">
        <v>0</v>
      </c>
      <c r="U216" s="220">
        <v>0</v>
      </c>
      <c r="V216" s="220">
        <v>608.45000000000005</v>
      </c>
      <c r="W216" s="220">
        <v>0</v>
      </c>
      <c r="X216" s="220">
        <v>0</v>
      </c>
      <c r="Y216" s="220">
        <v>608.45000000000005</v>
      </c>
      <c r="Z216" s="220">
        <v>608.45000000000005</v>
      </c>
      <c r="AA216" s="220">
        <v>0</v>
      </c>
      <c r="AB216" s="220">
        <v>0</v>
      </c>
      <c r="AC216" s="220">
        <v>0</v>
      </c>
      <c r="AD216" s="196"/>
      <c r="AE216" s="222" t="e">
        <f t="shared" si="40"/>
        <v>#REF!</v>
      </c>
      <c r="AF216" s="222" t="e">
        <f>INDEX(#REF!,MATCH(Turtas!E216,#REF!,0))</f>
        <v>#REF!</v>
      </c>
      <c r="AG216" s="223" t="e">
        <f t="shared" si="41"/>
        <v>#REF!</v>
      </c>
      <c r="AH216" s="223" t="s">
        <v>681</v>
      </c>
      <c r="AI216" s="196"/>
      <c r="AJ216" s="224" t="e">
        <f>#REF!</f>
        <v>#REF!</v>
      </c>
      <c r="AK216" s="224">
        <f t="shared" si="42"/>
        <v>608.45000000000005</v>
      </c>
      <c r="AL216" s="225" t="e">
        <f t="shared" si="43"/>
        <v>#REF!</v>
      </c>
      <c r="AM216" s="225"/>
      <c r="AN216" s="226"/>
      <c r="AO216" s="226"/>
      <c r="AP216" s="224" t="e">
        <f t="shared" si="44"/>
        <v>#REF!</v>
      </c>
      <c r="AQ216" s="224" t="e">
        <f t="shared" si="45"/>
        <v>#REF!</v>
      </c>
      <c r="AR216" s="224" t="e">
        <f t="shared" si="46"/>
        <v>#REF!</v>
      </c>
      <c r="AS216" s="224" t="e">
        <f t="shared" si="47"/>
        <v>#REF!</v>
      </c>
      <c r="AT216" s="224" t="b">
        <f t="shared" si="48"/>
        <v>0</v>
      </c>
      <c r="AU216" s="224" t="e">
        <f t="shared" si="49"/>
        <v>#REF!</v>
      </c>
      <c r="AV216" s="224" t="e">
        <f t="shared" si="50"/>
        <v>#REF!</v>
      </c>
      <c r="AX216" s="227" t="b">
        <v>0</v>
      </c>
    </row>
    <row r="217" spans="2:50" x14ac:dyDescent="0.2">
      <c r="B217" s="215">
        <v>207</v>
      </c>
      <c r="C217" s="216" t="e">
        <f>+#REF!</f>
        <v>#REF!</v>
      </c>
      <c r="D217" s="217" t="e">
        <f>+#REF!</f>
        <v>#REF!</v>
      </c>
      <c r="E217" s="217" t="e">
        <f>+#REF!</f>
        <v>#REF!</v>
      </c>
      <c r="F217" s="217">
        <v>721</v>
      </c>
      <c r="G217" s="217" t="s">
        <v>85</v>
      </c>
      <c r="H217" s="217" t="str">
        <f t="shared" si="39"/>
        <v>BS</v>
      </c>
      <c r="I217" s="218" t="e">
        <f>+#REF!</f>
        <v>#REF!</v>
      </c>
      <c r="J217" s="218" t="e">
        <f>IF(ISBLANK(#REF!),"",#REF!)</f>
        <v>#REF!</v>
      </c>
      <c r="K217" s="218" t="e">
        <f>IF(ISBLANK(#REF!),"",#REF!)</f>
        <v>#REF!</v>
      </c>
      <c r="L217" s="219" t="e">
        <f>IF(ISBLANK(#REF!),"",#REF!)</f>
        <v>#REF!</v>
      </c>
      <c r="M217" s="218" t="e">
        <f>IF(ISBLANK(#REF!),"",#REF!)</f>
        <v>#REF!</v>
      </c>
      <c r="N217" s="218" t="e">
        <f>IF(ISBLANK(#REF!),"",#REF!)</f>
        <v>#REF!</v>
      </c>
      <c r="O217" s="218" t="e">
        <f>IF(ISBLANK(#REF!),"",#REF!)</f>
        <v>#REF!</v>
      </c>
      <c r="P217" s="220">
        <v>268.08</v>
      </c>
      <c r="Q217" s="220">
        <v>0</v>
      </c>
      <c r="R217" s="220">
        <v>0</v>
      </c>
      <c r="S217" s="220">
        <v>0</v>
      </c>
      <c r="T217" s="220">
        <v>0</v>
      </c>
      <c r="U217" s="220">
        <v>0</v>
      </c>
      <c r="V217" s="220">
        <v>268.08</v>
      </c>
      <c r="W217" s="220">
        <v>0</v>
      </c>
      <c r="X217" s="220">
        <v>0</v>
      </c>
      <c r="Y217" s="220">
        <v>268.08</v>
      </c>
      <c r="Z217" s="220">
        <v>268.08</v>
      </c>
      <c r="AA217" s="220">
        <v>0</v>
      </c>
      <c r="AB217" s="220">
        <v>0</v>
      </c>
      <c r="AC217" s="220">
        <v>0</v>
      </c>
      <c r="AD217" s="196"/>
      <c r="AE217" s="222" t="e">
        <f t="shared" si="40"/>
        <v>#REF!</v>
      </c>
      <c r="AF217" s="222" t="e">
        <f>INDEX(#REF!,MATCH(Turtas!E217,#REF!,0))</f>
        <v>#REF!</v>
      </c>
      <c r="AG217" s="223" t="e">
        <f t="shared" si="41"/>
        <v>#REF!</v>
      </c>
      <c r="AH217" s="223" t="s">
        <v>681</v>
      </c>
      <c r="AI217" s="196"/>
      <c r="AJ217" s="224" t="e">
        <f>#REF!</f>
        <v>#REF!</v>
      </c>
      <c r="AK217" s="224">
        <f t="shared" si="42"/>
        <v>268.08</v>
      </c>
      <c r="AL217" s="225" t="e">
        <f t="shared" si="43"/>
        <v>#REF!</v>
      </c>
      <c r="AM217" s="225"/>
      <c r="AN217" s="226"/>
      <c r="AO217" s="226"/>
      <c r="AP217" s="224" t="e">
        <f t="shared" si="44"/>
        <v>#REF!</v>
      </c>
      <c r="AQ217" s="224" t="e">
        <f t="shared" si="45"/>
        <v>#REF!</v>
      </c>
      <c r="AR217" s="224" t="e">
        <f t="shared" si="46"/>
        <v>#REF!</v>
      </c>
      <c r="AS217" s="224" t="e">
        <f t="shared" si="47"/>
        <v>#REF!</v>
      </c>
      <c r="AT217" s="224" t="b">
        <f t="shared" si="48"/>
        <v>0</v>
      </c>
      <c r="AU217" s="224" t="e">
        <f t="shared" si="49"/>
        <v>#REF!</v>
      </c>
      <c r="AV217" s="224" t="e">
        <f t="shared" si="50"/>
        <v>#REF!</v>
      </c>
      <c r="AX217" s="227" t="b">
        <v>0</v>
      </c>
    </row>
    <row r="218" spans="2:50" x14ac:dyDescent="0.2">
      <c r="B218" s="215">
        <v>208</v>
      </c>
      <c r="C218" s="216" t="e">
        <f>+#REF!</f>
        <v>#REF!</v>
      </c>
      <c r="D218" s="217" t="e">
        <f>+#REF!</f>
        <v>#REF!</v>
      </c>
      <c r="E218" s="217" t="e">
        <f>+#REF!</f>
        <v>#REF!</v>
      </c>
      <c r="F218" s="217">
        <v>721</v>
      </c>
      <c r="G218" s="217" t="s">
        <v>85</v>
      </c>
      <c r="H218" s="217" t="str">
        <f t="shared" si="39"/>
        <v>BS</v>
      </c>
      <c r="I218" s="218" t="e">
        <f>+#REF!</f>
        <v>#REF!</v>
      </c>
      <c r="J218" s="218" t="e">
        <f>IF(ISBLANK(#REF!),"",#REF!)</f>
        <v>#REF!</v>
      </c>
      <c r="K218" s="218" t="e">
        <f>IF(ISBLANK(#REF!),"",#REF!)</f>
        <v>#REF!</v>
      </c>
      <c r="L218" s="219" t="e">
        <f>IF(ISBLANK(#REF!),"",#REF!)</f>
        <v>#REF!</v>
      </c>
      <c r="M218" s="218" t="e">
        <f>IF(ISBLANK(#REF!),"",#REF!)</f>
        <v>#REF!</v>
      </c>
      <c r="N218" s="218" t="e">
        <f>IF(ISBLANK(#REF!),"",#REF!)</f>
        <v>#REF!</v>
      </c>
      <c r="O218" s="218" t="e">
        <f>IF(ISBLANK(#REF!),"",#REF!)</f>
        <v>#REF!</v>
      </c>
      <c r="P218" s="220">
        <v>448.91</v>
      </c>
      <c r="Q218" s="220">
        <v>0</v>
      </c>
      <c r="R218" s="220">
        <v>0</v>
      </c>
      <c r="S218" s="220">
        <v>0</v>
      </c>
      <c r="T218" s="220">
        <v>0</v>
      </c>
      <c r="U218" s="220">
        <v>0</v>
      </c>
      <c r="V218" s="220">
        <v>448.91</v>
      </c>
      <c r="W218" s="220">
        <v>0</v>
      </c>
      <c r="X218" s="220">
        <v>0</v>
      </c>
      <c r="Y218" s="220">
        <v>448.91</v>
      </c>
      <c r="Z218" s="220">
        <v>448.91</v>
      </c>
      <c r="AA218" s="220">
        <v>0</v>
      </c>
      <c r="AB218" s="220">
        <v>0</v>
      </c>
      <c r="AC218" s="220">
        <v>0</v>
      </c>
      <c r="AD218" s="196"/>
      <c r="AE218" s="222" t="e">
        <f t="shared" si="40"/>
        <v>#REF!</v>
      </c>
      <c r="AF218" s="222" t="e">
        <f>INDEX(#REF!,MATCH(Turtas!E218,#REF!,0))</f>
        <v>#REF!</v>
      </c>
      <c r="AG218" s="223" t="e">
        <f t="shared" si="41"/>
        <v>#REF!</v>
      </c>
      <c r="AH218" s="223" t="s">
        <v>681</v>
      </c>
      <c r="AI218" s="196"/>
      <c r="AJ218" s="224" t="e">
        <f>#REF!</f>
        <v>#REF!</v>
      </c>
      <c r="AK218" s="224">
        <f t="shared" si="42"/>
        <v>448.91</v>
      </c>
      <c r="AL218" s="225" t="e">
        <f t="shared" si="43"/>
        <v>#REF!</v>
      </c>
      <c r="AM218" s="225"/>
      <c r="AN218" s="226"/>
      <c r="AO218" s="226"/>
      <c r="AP218" s="224" t="e">
        <f t="shared" si="44"/>
        <v>#REF!</v>
      </c>
      <c r="AQ218" s="224" t="e">
        <f t="shared" si="45"/>
        <v>#REF!</v>
      </c>
      <c r="AR218" s="224" t="e">
        <f t="shared" si="46"/>
        <v>#REF!</v>
      </c>
      <c r="AS218" s="224" t="e">
        <f t="shared" si="47"/>
        <v>#REF!</v>
      </c>
      <c r="AT218" s="224" t="b">
        <f t="shared" si="48"/>
        <v>0</v>
      </c>
      <c r="AU218" s="224" t="e">
        <f t="shared" si="49"/>
        <v>#REF!</v>
      </c>
      <c r="AV218" s="224" t="e">
        <f t="shared" si="50"/>
        <v>#REF!</v>
      </c>
      <c r="AX218" s="227" t="b">
        <v>0</v>
      </c>
    </row>
    <row r="219" spans="2:50" x14ac:dyDescent="0.2">
      <c r="B219" s="215">
        <v>209</v>
      </c>
      <c r="C219" s="216" t="e">
        <f>+#REF!</f>
        <v>#REF!</v>
      </c>
      <c r="D219" s="217" t="e">
        <f>+#REF!</f>
        <v>#REF!</v>
      </c>
      <c r="E219" s="217" t="e">
        <f>+#REF!</f>
        <v>#REF!</v>
      </c>
      <c r="F219" s="217">
        <v>721</v>
      </c>
      <c r="G219" s="217" t="s">
        <v>66</v>
      </c>
      <c r="H219" s="217" t="str">
        <f t="shared" si="39"/>
        <v>TS</v>
      </c>
      <c r="I219" s="218" t="e">
        <f>+#REF!</f>
        <v>#REF!</v>
      </c>
      <c r="J219" s="218" t="e">
        <f>IF(ISBLANK(#REF!),"",#REF!)</f>
        <v>#REF!</v>
      </c>
      <c r="K219" s="218" t="e">
        <f>IF(ISBLANK(#REF!),"",#REF!)</f>
        <v>#REF!</v>
      </c>
      <c r="L219" s="219" t="e">
        <f>IF(ISBLANK(#REF!),"",#REF!)</f>
        <v>#REF!</v>
      </c>
      <c r="M219" s="218" t="e">
        <f>IF(ISBLANK(#REF!),"",#REF!)</f>
        <v>#REF!</v>
      </c>
      <c r="N219" s="218" t="e">
        <f>IF(ISBLANK(#REF!),"",#REF!)</f>
        <v>#REF!</v>
      </c>
      <c r="O219" s="218" t="e">
        <f>IF(ISBLANK(#REF!),"",#REF!)</f>
        <v>#REF!</v>
      </c>
      <c r="P219" s="220">
        <v>0</v>
      </c>
      <c r="Q219" s="220">
        <v>0</v>
      </c>
      <c r="R219" s="220">
        <v>0</v>
      </c>
      <c r="S219" s="220">
        <v>0</v>
      </c>
      <c r="T219" s="220">
        <v>0</v>
      </c>
      <c r="U219" s="220">
        <v>0</v>
      </c>
      <c r="V219" s="220">
        <v>0</v>
      </c>
      <c r="W219" s="220">
        <v>0</v>
      </c>
      <c r="X219" s="220">
        <v>0</v>
      </c>
      <c r="Y219" s="220">
        <v>0</v>
      </c>
      <c r="Z219" s="220">
        <v>0</v>
      </c>
      <c r="AA219" s="220">
        <v>0</v>
      </c>
      <c r="AB219" s="220">
        <v>0</v>
      </c>
      <c r="AC219" s="220">
        <v>0</v>
      </c>
      <c r="AD219" s="196"/>
      <c r="AE219" s="222" t="e">
        <f t="shared" si="40"/>
        <v>#REF!</v>
      </c>
      <c r="AF219" s="222" t="e">
        <f>INDEX(#REF!,MATCH(Turtas!E219,#REF!,0))</f>
        <v>#REF!</v>
      </c>
      <c r="AG219" s="223" t="e">
        <f t="shared" si="41"/>
        <v>#REF!</v>
      </c>
      <c r="AH219" s="223" t="s">
        <v>681</v>
      </c>
      <c r="AI219" s="196"/>
      <c r="AJ219" s="224" t="e">
        <f>#REF!</f>
        <v>#REF!</v>
      </c>
      <c r="AK219" s="224">
        <f t="shared" si="42"/>
        <v>0</v>
      </c>
      <c r="AL219" s="225" t="e">
        <f t="shared" si="43"/>
        <v>#REF!</v>
      </c>
      <c r="AM219" s="225">
        <v>44586</v>
      </c>
      <c r="AN219" s="226"/>
      <c r="AO219" s="226" t="b">
        <v>1</v>
      </c>
      <c r="AP219" s="224" t="e">
        <f t="shared" si="44"/>
        <v>#REF!</v>
      </c>
      <c r="AQ219" s="224" t="e">
        <f t="shared" si="45"/>
        <v>#REF!</v>
      </c>
      <c r="AR219" s="224" t="e">
        <f t="shared" si="46"/>
        <v>#REF!</v>
      </c>
      <c r="AS219" s="224" t="e">
        <f t="shared" si="47"/>
        <v>#REF!</v>
      </c>
      <c r="AT219" s="224" t="b">
        <f t="shared" si="48"/>
        <v>0</v>
      </c>
      <c r="AU219" s="224" t="e">
        <f t="shared" si="49"/>
        <v>#REF!</v>
      </c>
      <c r="AV219" s="224" t="e">
        <f t="shared" si="50"/>
        <v>#REF!</v>
      </c>
      <c r="AX219" s="227" t="b">
        <v>0</v>
      </c>
    </row>
    <row r="220" spans="2:50" x14ac:dyDescent="0.2">
      <c r="B220" s="215">
        <v>210</v>
      </c>
      <c r="C220" s="216" t="e">
        <f>+#REF!</f>
        <v>#REF!</v>
      </c>
      <c r="D220" s="217" t="e">
        <f>+#REF!</f>
        <v>#REF!</v>
      </c>
      <c r="E220" s="217" t="e">
        <f>+#REF!</f>
        <v>#REF!</v>
      </c>
      <c r="F220" s="217">
        <v>721</v>
      </c>
      <c r="G220" s="217" t="s">
        <v>66</v>
      </c>
      <c r="H220" s="217" t="str">
        <f t="shared" si="39"/>
        <v>TS</v>
      </c>
      <c r="I220" s="218" t="e">
        <f>+#REF!</f>
        <v>#REF!</v>
      </c>
      <c r="J220" s="218" t="e">
        <f>IF(ISBLANK(#REF!),"",#REF!)</f>
        <v>#REF!</v>
      </c>
      <c r="K220" s="218" t="e">
        <f>IF(ISBLANK(#REF!),"",#REF!)</f>
        <v>#REF!</v>
      </c>
      <c r="L220" s="219" t="e">
        <f>IF(ISBLANK(#REF!),"",#REF!)</f>
        <v>#REF!</v>
      </c>
      <c r="M220" s="218" t="e">
        <f>IF(ISBLANK(#REF!),"",#REF!)</f>
        <v>#REF!</v>
      </c>
      <c r="N220" s="218" t="e">
        <f>IF(ISBLANK(#REF!),"",#REF!)</f>
        <v>#REF!</v>
      </c>
      <c r="O220" s="218" t="e">
        <f>IF(ISBLANK(#REF!),"",#REF!)</f>
        <v>#REF!</v>
      </c>
      <c r="P220" s="220">
        <v>955.75</v>
      </c>
      <c r="Q220" s="220">
        <v>0</v>
      </c>
      <c r="R220" s="220">
        <v>0</v>
      </c>
      <c r="S220" s="220">
        <v>0</v>
      </c>
      <c r="T220" s="220">
        <v>0</v>
      </c>
      <c r="U220" s="220">
        <v>0</v>
      </c>
      <c r="V220" s="220">
        <v>955.75</v>
      </c>
      <c r="W220" s="220">
        <v>0</v>
      </c>
      <c r="X220" s="220">
        <v>0</v>
      </c>
      <c r="Y220" s="220">
        <v>955.75</v>
      </c>
      <c r="Z220" s="220">
        <v>955.75</v>
      </c>
      <c r="AA220" s="220">
        <v>0</v>
      </c>
      <c r="AB220" s="220">
        <v>0</v>
      </c>
      <c r="AC220" s="220">
        <v>0</v>
      </c>
      <c r="AD220" s="196"/>
      <c r="AE220" s="222" t="e">
        <f t="shared" si="40"/>
        <v>#REF!</v>
      </c>
      <c r="AF220" s="222" t="e">
        <f>INDEX(#REF!,MATCH(Turtas!E220,#REF!,0))</f>
        <v>#REF!</v>
      </c>
      <c r="AG220" s="223" t="e">
        <f t="shared" si="41"/>
        <v>#REF!</v>
      </c>
      <c r="AH220" s="223" t="s">
        <v>681</v>
      </c>
      <c r="AI220" s="196"/>
      <c r="AJ220" s="224" t="e">
        <f>#REF!</f>
        <v>#REF!</v>
      </c>
      <c r="AK220" s="224">
        <f t="shared" si="42"/>
        <v>955.75</v>
      </c>
      <c r="AL220" s="225" t="e">
        <f t="shared" si="43"/>
        <v>#REF!</v>
      </c>
      <c r="AM220" s="225"/>
      <c r="AN220" s="226"/>
      <c r="AO220" s="226"/>
      <c r="AP220" s="224" t="e">
        <f t="shared" si="44"/>
        <v>#REF!</v>
      </c>
      <c r="AQ220" s="224" t="e">
        <f t="shared" si="45"/>
        <v>#REF!</v>
      </c>
      <c r="AR220" s="224" t="e">
        <f t="shared" si="46"/>
        <v>#REF!</v>
      </c>
      <c r="AS220" s="224" t="e">
        <f t="shared" si="47"/>
        <v>#REF!</v>
      </c>
      <c r="AT220" s="224" t="b">
        <f t="shared" si="48"/>
        <v>0</v>
      </c>
      <c r="AU220" s="224" t="e">
        <f t="shared" si="49"/>
        <v>#REF!</v>
      </c>
      <c r="AV220" s="224" t="e">
        <f t="shared" si="50"/>
        <v>#REF!</v>
      </c>
      <c r="AX220" s="227" t="b">
        <v>0</v>
      </c>
    </row>
    <row r="221" spans="2:50" x14ac:dyDescent="0.2">
      <c r="B221" s="215">
        <v>211</v>
      </c>
      <c r="C221" s="216" t="e">
        <f>+#REF!</f>
        <v>#REF!</v>
      </c>
      <c r="D221" s="217" t="e">
        <f>+#REF!</f>
        <v>#REF!</v>
      </c>
      <c r="E221" s="217" t="e">
        <f>+#REF!</f>
        <v>#REF!</v>
      </c>
      <c r="F221" s="217">
        <v>721</v>
      </c>
      <c r="G221" s="217" t="s">
        <v>85</v>
      </c>
      <c r="H221" s="217" t="str">
        <f t="shared" si="39"/>
        <v>BS</v>
      </c>
      <c r="I221" s="218" t="e">
        <f>+#REF!</f>
        <v>#REF!</v>
      </c>
      <c r="J221" s="218" t="e">
        <f>IF(ISBLANK(#REF!),"",#REF!)</f>
        <v>#REF!</v>
      </c>
      <c r="K221" s="218" t="e">
        <f>IF(ISBLANK(#REF!),"",#REF!)</f>
        <v>#REF!</v>
      </c>
      <c r="L221" s="219" t="e">
        <f>IF(ISBLANK(#REF!),"",#REF!)</f>
        <v>#REF!</v>
      </c>
      <c r="M221" s="218" t="e">
        <f>IF(ISBLANK(#REF!),"",#REF!)</f>
        <v>#REF!</v>
      </c>
      <c r="N221" s="218" t="e">
        <f>IF(ISBLANK(#REF!),"",#REF!)</f>
        <v>#REF!</v>
      </c>
      <c r="O221" s="218" t="e">
        <f>IF(ISBLANK(#REF!),"",#REF!)</f>
        <v>#REF!</v>
      </c>
      <c r="P221" s="220">
        <v>0</v>
      </c>
      <c r="Q221" s="220">
        <v>0</v>
      </c>
      <c r="R221" s="220">
        <v>0</v>
      </c>
      <c r="S221" s="220">
        <v>0</v>
      </c>
      <c r="T221" s="220">
        <v>0</v>
      </c>
      <c r="U221" s="220">
        <v>0</v>
      </c>
      <c r="V221" s="220">
        <v>0</v>
      </c>
      <c r="W221" s="220">
        <v>0</v>
      </c>
      <c r="X221" s="220">
        <v>0</v>
      </c>
      <c r="Y221" s="220">
        <v>0</v>
      </c>
      <c r="Z221" s="220">
        <v>0</v>
      </c>
      <c r="AA221" s="220">
        <v>0</v>
      </c>
      <c r="AB221" s="220">
        <v>0</v>
      </c>
      <c r="AC221" s="220">
        <v>0</v>
      </c>
      <c r="AD221" s="196"/>
      <c r="AE221" s="222" t="e">
        <f t="shared" si="40"/>
        <v>#REF!</v>
      </c>
      <c r="AF221" s="222" t="e">
        <f>INDEX(#REF!,MATCH(Turtas!E221,#REF!,0))</f>
        <v>#REF!</v>
      </c>
      <c r="AG221" s="223" t="e">
        <f t="shared" si="41"/>
        <v>#REF!</v>
      </c>
      <c r="AH221" s="223" t="s">
        <v>681</v>
      </c>
      <c r="AI221" s="196"/>
      <c r="AJ221" s="224" t="e">
        <f>#REF!</f>
        <v>#REF!</v>
      </c>
      <c r="AK221" s="224">
        <f t="shared" si="42"/>
        <v>0</v>
      </c>
      <c r="AL221" s="225" t="e">
        <f t="shared" si="43"/>
        <v>#REF!</v>
      </c>
      <c r="AM221" s="225">
        <v>44586</v>
      </c>
      <c r="AN221" s="226"/>
      <c r="AO221" s="226" t="b">
        <v>1</v>
      </c>
      <c r="AP221" s="224" t="e">
        <f t="shared" si="44"/>
        <v>#REF!</v>
      </c>
      <c r="AQ221" s="224" t="e">
        <f t="shared" si="45"/>
        <v>#REF!</v>
      </c>
      <c r="AR221" s="224" t="e">
        <f t="shared" si="46"/>
        <v>#REF!</v>
      </c>
      <c r="AS221" s="224" t="e">
        <f t="shared" si="47"/>
        <v>#REF!</v>
      </c>
      <c r="AT221" s="224" t="b">
        <f t="shared" si="48"/>
        <v>0</v>
      </c>
      <c r="AU221" s="224" t="e">
        <f t="shared" si="49"/>
        <v>#REF!</v>
      </c>
      <c r="AV221" s="224" t="e">
        <f t="shared" si="50"/>
        <v>#REF!</v>
      </c>
      <c r="AX221" s="227" t="b">
        <v>0</v>
      </c>
    </row>
    <row r="222" spans="2:50" x14ac:dyDescent="0.2">
      <c r="B222" s="215">
        <v>212</v>
      </c>
      <c r="C222" s="216" t="e">
        <f>+#REF!</f>
        <v>#REF!</v>
      </c>
      <c r="D222" s="217" t="e">
        <f>+#REF!</f>
        <v>#REF!</v>
      </c>
      <c r="E222" s="217" t="e">
        <f>+#REF!</f>
        <v>#REF!</v>
      </c>
      <c r="F222" s="217">
        <v>721</v>
      </c>
      <c r="G222" s="217" t="s">
        <v>85</v>
      </c>
      <c r="H222" s="217" t="str">
        <f t="shared" si="39"/>
        <v>BS</v>
      </c>
      <c r="I222" s="218" t="e">
        <f>+#REF!</f>
        <v>#REF!</v>
      </c>
      <c r="J222" s="218" t="e">
        <f>IF(ISBLANK(#REF!),"",#REF!)</f>
        <v>#REF!</v>
      </c>
      <c r="K222" s="218" t="e">
        <f>IF(ISBLANK(#REF!),"",#REF!)</f>
        <v>#REF!</v>
      </c>
      <c r="L222" s="219" t="e">
        <f>IF(ISBLANK(#REF!),"",#REF!)</f>
        <v>#REF!</v>
      </c>
      <c r="M222" s="218" t="e">
        <f>IF(ISBLANK(#REF!),"",#REF!)</f>
        <v>#REF!</v>
      </c>
      <c r="N222" s="218" t="e">
        <f>IF(ISBLANK(#REF!),"",#REF!)</f>
        <v>#REF!</v>
      </c>
      <c r="O222" s="218" t="e">
        <f>IF(ISBLANK(#REF!),"",#REF!)</f>
        <v>#REF!</v>
      </c>
      <c r="P222" s="220">
        <v>0</v>
      </c>
      <c r="Q222" s="220">
        <v>0</v>
      </c>
      <c r="R222" s="220">
        <v>0</v>
      </c>
      <c r="S222" s="220">
        <v>0</v>
      </c>
      <c r="T222" s="220">
        <v>0</v>
      </c>
      <c r="U222" s="220">
        <v>0</v>
      </c>
      <c r="V222" s="220">
        <v>0</v>
      </c>
      <c r="W222" s="220">
        <v>0</v>
      </c>
      <c r="X222" s="220">
        <v>0</v>
      </c>
      <c r="Y222" s="220">
        <v>0</v>
      </c>
      <c r="Z222" s="220">
        <v>0</v>
      </c>
      <c r="AA222" s="220">
        <v>0</v>
      </c>
      <c r="AB222" s="220">
        <v>0</v>
      </c>
      <c r="AC222" s="220">
        <v>0</v>
      </c>
      <c r="AD222" s="196"/>
      <c r="AE222" s="222" t="e">
        <f t="shared" si="40"/>
        <v>#REF!</v>
      </c>
      <c r="AF222" s="222" t="e">
        <f>INDEX(#REF!,MATCH(Turtas!E222,#REF!,0))</f>
        <v>#REF!</v>
      </c>
      <c r="AG222" s="223" t="e">
        <f t="shared" si="41"/>
        <v>#REF!</v>
      </c>
      <c r="AH222" s="223" t="s">
        <v>681</v>
      </c>
      <c r="AI222" s="196"/>
      <c r="AJ222" s="224" t="e">
        <f>#REF!</f>
        <v>#REF!</v>
      </c>
      <c r="AK222" s="224">
        <f t="shared" si="42"/>
        <v>0</v>
      </c>
      <c r="AL222" s="225" t="e">
        <f t="shared" si="43"/>
        <v>#REF!</v>
      </c>
      <c r="AM222" s="225">
        <v>44586</v>
      </c>
      <c r="AN222" s="226"/>
      <c r="AO222" s="226" t="b">
        <v>1</v>
      </c>
      <c r="AP222" s="224" t="e">
        <f t="shared" si="44"/>
        <v>#REF!</v>
      </c>
      <c r="AQ222" s="224" t="e">
        <f t="shared" si="45"/>
        <v>#REF!</v>
      </c>
      <c r="AR222" s="224" t="e">
        <f t="shared" si="46"/>
        <v>#REF!</v>
      </c>
      <c r="AS222" s="224" t="e">
        <f t="shared" si="47"/>
        <v>#REF!</v>
      </c>
      <c r="AT222" s="224" t="b">
        <f t="shared" si="48"/>
        <v>0</v>
      </c>
      <c r="AU222" s="224" t="e">
        <f t="shared" si="49"/>
        <v>#REF!</v>
      </c>
      <c r="AV222" s="224" t="e">
        <f t="shared" si="50"/>
        <v>#REF!</v>
      </c>
      <c r="AX222" s="227" t="b">
        <v>0</v>
      </c>
    </row>
    <row r="223" spans="2:50" x14ac:dyDescent="0.2">
      <c r="B223" s="215">
        <v>213</v>
      </c>
      <c r="C223" s="216" t="e">
        <f>+#REF!</f>
        <v>#REF!</v>
      </c>
      <c r="D223" s="217" t="e">
        <f>+#REF!</f>
        <v>#REF!</v>
      </c>
      <c r="E223" s="217" t="e">
        <f>+#REF!</f>
        <v>#REF!</v>
      </c>
      <c r="F223" s="217">
        <v>721</v>
      </c>
      <c r="G223" s="217" t="s">
        <v>85</v>
      </c>
      <c r="H223" s="217" t="str">
        <f t="shared" si="39"/>
        <v>BS</v>
      </c>
      <c r="I223" s="218" t="e">
        <f>+#REF!</f>
        <v>#REF!</v>
      </c>
      <c r="J223" s="218" t="e">
        <f>IF(ISBLANK(#REF!),"",#REF!)</f>
        <v>#REF!</v>
      </c>
      <c r="K223" s="218" t="e">
        <f>IF(ISBLANK(#REF!),"",#REF!)</f>
        <v>#REF!</v>
      </c>
      <c r="L223" s="219" t="e">
        <f>IF(ISBLANK(#REF!),"",#REF!)</f>
        <v>#REF!</v>
      </c>
      <c r="M223" s="218" t="e">
        <f>IF(ISBLANK(#REF!),"",#REF!)</f>
        <v>#REF!</v>
      </c>
      <c r="N223" s="218" t="e">
        <f>IF(ISBLANK(#REF!),"",#REF!)</f>
        <v>#REF!</v>
      </c>
      <c r="O223" s="218" t="e">
        <f>IF(ISBLANK(#REF!),"",#REF!)</f>
        <v>#REF!</v>
      </c>
      <c r="P223" s="220">
        <v>0</v>
      </c>
      <c r="Q223" s="220">
        <v>0</v>
      </c>
      <c r="R223" s="220">
        <v>0</v>
      </c>
      <c r="S223" s="220">
        <v>0</v>
      </c>
      <c r="T223" s="220">
        <v>0</v>
      </c>
      <c r="U223" s="220">
        <v>0</v>
      </c>
      <c r="V223" s="220">
        <v>0</v>
      </c>
      <c r="W223" s="220">
        <v>0</v>
      </c>
      <c r="X223" s="220">
        <v>0</v>
      </c>
      <c r="Y223" s="220">
        <v>0</v>
      </c>
      <c r="Z223" s="220">
        <v>0</v>
      </c>
      <c r="AA223" s="220">
        <v>0</v>
      </c>
      <c r="AB223" s="220">
        <v>0</v>
      </c>
      <c r="AC223" s="220">
        <v>0</v>
      </c>
      <c r="AD223" s="196"/>
      <c r="AE223" s="222" t="e">
        <f t="shared" si="40"/>
        <v>#REF!</v>
      </c>
      <c r="AF223" s="222" t="e">
        <f>INDEX(#REF!,MATCH(Turtas!E223,#REF!,0))</f>
        <v>#REF!</v>
      </c>
      <c r="AG223" s="223" t="e">
        <f t="shared" si="41"/>
        <v>#REF!</v>
      </c>
      <c r="AH223" s="223" t="s">
        <v>681</v>
      </c>
      <c r="AI223" s="196"/>
      <c r="AJ223" s="224" t="e">
        <f>#REF!</f>
        <v>#REF!</v>
      </c>
      <c r="AK223" s="224">
        <f t="shared" si="42"/>
        <v>0</v>
      </c>
      <c r="AL223" s="225" t="e">
        <f t="shared" si="43"/>
        <v>#REF!</v>
      </c>
      <c r="AM223" s="225">
        <v>44586</v>
      </c>
      <c r="AN223" s="226"/>
      <c r="AO223" s="226" t="b">
        <v>1</v>
      </c>
      <c r="AP223" s="224" t="e">
        <f t="shared" si="44"/>
        <v>#REF!</v>
      </c>
      <c r="AQ223" s="224" t="e">
        <f t="shared" si="45"/>
        <v>#REF!</v>
      </c>
      <c r="AR223" s="224" t="e">
        <f t="shared" si="46"/>
        <v>#REF!</v>
      </c>
      <c r="AS223" s="224" t="e">
        <f t="shared" si="47"/>
        <v>#REF!</v>
      </c>
      <c r="AT223" s="224" t="b">
        <f t="shared" si="48"/>
        <v>0</v>
      </c>
      <c r="AU223" s="224" t="e">
        <f t="shared" si="49"/>
        <v>#REF!</v>
      </c>
      <c r="AV223" s="224" t="e">
        <f t="shared" si="50"/>
        <v>#REF!</v>
      </c>
      <c r="AX223" s="227" t="b">
        <v>0</v>
      </c>
    </row>
    <row r="224" spans="2:50" x14ac:dyDescent="0.2">
      <c r="B224" s="215">
        <v>214</v>
      </c>
      <c r="C224" s="216" t="e">
        <f>+#REF!</f>
        <v>#REF!</v>
      </c>
      <c r="D224" s="217" t="e">
        <f>+#REF!</f>
        <v>#REF!</v>
      </c>
      <c r="E224" s="217" t="e">
        <f>+#REF!</f>
        <v>#REF!</v>
      </c>
      <c r="F224" s="217">
        <v>721</v>
      </c>
      <c r="G224" s="217" t="s">
        <v>85</v>
      </c>
      <c r="H224" s="217" t="str">
        <f t="shared" si="39"/>
        <v>BS</v>
      </c>
      <c r="I224" s="218" t="e">
        <f>+#REF!</f>
        <v>#REF!</v>
      </c>
      <c r="J224" s="218" t="e">
        <f>IF(ISBLANK(#REF!),"",#REF!)</f>
        <v>#REF!</v>
      </c>
      <c r="K224" s="218" t="e">
        <f>IF(ISBLANK(#REF!),"",#REF!)</f>
        <v>#REF!</v>
      </c>
      <c r="L224" s="219" t="e">
        <f>IF(ISBLANK(#REF!),"",#REF!)</f>
        <v>#REF!</v>
      </c>
      <c r="M224" s="218" t="e">
        <f>IF(ISBLANK(#REF!),"",#REF!)</f>
        <v>#REF!</v>
      </c>
      <c r="N224" s="218" t="e">
        <f>IF(ISBLANK(#REF!),"",#REF!)</f>
        <v>#REF!</v>
      </c>
      <c r="O224" s="218" t="e">
        <f>IF(ISBLANK(#REF!),"",#REF!)</f>
        <v>#REF!</v>
      </c>
      <c r="P224" s="220">
        <v>0</v>
      </c>
      <c r="Q224" s="220">
        <v>0</v>
      </c>
      <c r="R224" s="220">
        <v>0</v>
      </c>
      <c r="S224" s="220">
        <v>0</v>
      </c>
      <c r="T224" s="220">
        <v>0</v>
      </c>
      <c r="U224" s="220">
        <v>0</v>
      </c>
      <c r="V224" s="220">
        <v>0</v>
      </c>
      <c r="W224" s="220">
        <v>0</v>
      </c>
      <c r="X224" s="220">
        <v>0</v>
      </c>
      <c r="Y224" s="220">
        <v>0</v>
      </c>
      <c r="Z224" s="220">
        <v>0</v>
      </c>
      <c r="AA224" s="220">
        <v>0</v>
      </c>
      <c r="AB224" s="220">
        <v>0</v>
      </c>
      <c r="AC224" s="220">
        <v>14.76583333333334</v>
      </c>
      <c r="AD224" s="196"/>
      <c r="AE224" s="222" t="e">
        <f t="shared" si="40"/>
        <v>#REF!</v>
      </c>
      <c r="AF224" s="222" t="e">
        <f>INDEX(#REF!,MATCH(Turtas!E224,#REF!,0))</f>
        <v>#REF!</v>
      </c>
      <c r="AG224" s="223" t="e">
        <f t="shared" si="41"/>
        <v>#REF!</v>
      </c>
      <c r="AH224" s="223" t="s">
        <v>681</v>
      </c>
      <c r="AI224" s="196"/>
      <c r="AJ224" s="224" t="e">
        <f>#REF!</f>
        <v>#REF!</v>
      </c>
      <c r="AK224" s="224">
        <f t="shared" si="42"/>
        <v>0</v>
      </c>
      <c r="AL224" s="225" t="e">
        <f t="shared" si="43"/>
        <v>#REF!</v>
      </c>
      <c r="AM224" s="225">
        <v>44651</v>
      </c>
      <c r="AN224" s="226"/>
      <c r="AO224" s="226" t="b">
        <v>1</v>
      </c>
      <c r="AP224" s="224" t="e">
        <f t="shared" si="44"/>
        <v>#REF!</v>
      </c>
      <c r="AQ224" s="224" t="e">
        <f t="shared" si="45"/>
        <v>#REF!</v>
      </c>
      <c r="AR224" s="224" t="e">
        <f t="shared" si="46"/>
        <v>#REF!</v>
      </c>
      <c r="AS224" s="224" t="e">
        <f t="shared" si="47"/>
        <v>#REF!</v>
      </c>
      <c r="AT224" s="224" t="b">
        <f t="shared" si="48"/>
        <v>0</v>
      </c>
      <c r="AU224" s="224" t="e">
        <f t="shared" si="49"/>
        <v>#REF!</v>
      </c>
      <c r="AV224" s="224" t="e">
        <f t="shared" si="50"/>
        <v>#REF!</v>
      </c>
      <c r="AX224" s="227" t="b">
        <v>0</v>
      </c>
    </row>
    <row r="225" spans="2:50" x14ac:dyDescent="0.2">
      <c r="B225" s="215">
        <v>215</v>
      </c>
      <c r="C225" s="216" t="e">
        <f>+#REF!</f>
        <v>#REF!</v>
      </c>
      <c r="D225" s="217" t="e">
        <f>+#REF!</f>
        <v>#REF!</v>
      </c>
      <c r="E225" s="217" t="e">
        <f>+#REF!</f>
        <v>#REF!</v>
      </c>
      <c r="F225" s="217">
        <v>721</v>
      </c>
      <c r="G225" s="217" t="s">
        <v>85</v>
      </c>
      <c r="H225" s="217" t="str">
        <f t="shared" si="39"/>
        <v>BS</v>
      </c>
      <c r="I225" s="218" t="e">
        <f>+#REF!</f>
        <v>#REF!</v>
      </c>
      <c r="J225" s="218" t="e">
        <f>IF(ISBLANK(#REF!),"",#REF!)</f>
        <v>#REF!</v>
      </c>
      <c r="K225" s="218" t="e">
        <f>IF(ISBLANK(#REF!),"",#REF!)</f>
        <v>#REF!</v>
      </c>
      <c r="L225" s="219" t="e">
        <f>IF(ISBLANK(#REF!),"",#REF!)</f>
        <v>#REF!</v>
      </c>
      <c r="M225" s="218" t="e">
        <f>IF(ISBLANK(#REF!),"",#REF!)</f>
        <v>#REF!</v>
      </c>
      <c r="N225" s="218" t="e">
        <f>IF(ISBLANK(#REF!),"",#REF!)</f>
        <v>#REF!</v>
      </c>
      <c r="O225" s="218" t="e">
        <f>IF(ISBLANK(#REF!),"",#REF!)</f>
        <v>#REF!</v>
      </c>
      <c r="P225" s="220">
        <v>303.23</v>
      </c>
      <c r="Q225" s="220">
        <v>0</v>
      </c>
      <c r="R225" s="220">
        <v>0</v>
      </c>
      <c r="S225" s="220">
        <v>0</v>
      </c>
      <c r="T225" s="220">
        <v>0</v>
      </c>
      <c r="U225" s="220">
        <v>0</v>
      </c>
      <c r="V225" s="220">
        <v>303.23</v>
      </c>
      <c r="W225" s="220">
        <v>0</v>
      </c>
      <c r="X225" s="220">
        <v>0</v>
      </c>
      <c r="Y225" s="220">
        <v>303.23</v>
      </c>
      <c r="Z225" s="220">
        <v>303.23</v>
      </c>
      <c r="AA225" s="220">
        <v>0</v>
      </c>
      <c r="AB225" s="220">
        <v>20.215333333333344</v>
      </c>
      <c r="AC225" s="220">
        <v>0</v>
      </c>
      <c r="AD225" s="196"/>
      <c r="AE225" s="222" t="e">
        <f t="shared" si="40"/>
        <v>#REF!</v>
      </c>
      <c r="AF225" s="222" t="e">
        <f>INDEX(#REF!,MATCH(Turtas!E225,#REF!,0))</f>
        <v>#REF!</v>
      </c>
      <c r="AG225" s="223" t="e">
        <f t="shared" si="41"/>
        <v>#REF!</v>
      </c>
      <c r="AH225" s="223" t="s">
        <v>681</v>
      </c>
      <c r="AI225" s="196"/>
      <c r="AJ225" s="224" t="e">
        <f>#REF!</f>
        <v>#REF!</v>
      </c>
      <c r="AK225" s="224">
        <f t="shared" si="42"/>
        <v>303.23</v>
      </c>
      <c r="AL225" s="225" t="e">
        <f t="shared" si="43"/>
        <v>#REF!</v>
      </c>
      <c r="AM225" s="225"/>
      <c r="AN225" s="226"/>
      <c r="AO225" s="226"/>
      <c r="AP225" s="224" t="e">
        <f t="shared" si="44"/>
        <v>#REF!</v>
      </c>
      <c r="AQ225" s="224" t="e">
        <f t="shared" si="45"/>
        <v>#REF!</v>
      </c>
      <c r="AR225" s="224" t="e">
        <f t="shared" si="46"/>
        <v>#REF!</v>
      </c>
      <c r="AS225" s="224" t="e">
        <f t="shared" si="47"/>
        <v>#REF!</v>
      </c>
      <c r="AT225" s="224" t="b">
        <f t="shared" si="48"/>
        <v>0</v>
      </c>
      <c r="AU225" s="224" t="e">
        <f t="shared" si="49"/>
        <v>#REF!</v>
      </c>
      <c r="AV225" s="224" t="e">
        <f t="shared" si="50"/>
        <v>#REF!</v>
      </c>
      <c r="AX225" s="227" t="b">
        <v>0</v>
      </c>
    </row>
    <row r="226" spans="2:50" x14ac:dyDescent="0.2">
      <c r="B226" s="215">
        <v>216</v>
      </c>
      <c r="C226" s="216" t="e">
        <f>+#REF!</f>
        <v>#REF!</v>
      </c>
      <c r="D226" s="217" t="e">
        <f>+#REF!</f>
        <v>#REF!</v>
      </c>
      <c r="E226" s="217" t="e">
        <f>+#REF!</f>
        <v>#REF!</v>
      </c>
      <c r="F226" s="217">
        <v>721</v>
      </c>
      <c r="G226" s="217" t="s">
        <v>85</v>
      </c>
      <c r="H226" s="217" t="str">
        <f t="shared" si="39"/>
        <v>BS</v>
      </c>
      <c r="I226" s="218" t="e">
        <f>+#REF!</f>
        <v>#REF!</v>
      </c>
      <c r="J226" s="218" t="e">
        <f>IF(ISBLANK(#REF!),"",#REF!)</f>
        <v>#REF!</v>
      </c>
      <c r="K226" s="218" t="e">
        <f>IF(ISBLANK(#REF!),"",#REF!)</f>
        <v>#REF!</v>
      </c>
      <c r="L226" s="219" t="e">
        <f>IF(ISBLANK(#REF!),"",#REF!)</f>
        <v>#REF!</v>
      </c>
      <c r="M226" s="218" t="e">
        <f>IF(ISBLANK(#REF!),"",#REF!)</f>
        <v>#REF!</v>
      </c>
      <c r="N226" s="218" t="e">
        <f>IF(ISBLANK(#REF!),"",#REF!)</f>
        <v>#REF!</v>
      </c>
      <c r="O226" s="218" t="e">
        <f>IF(ISBLANK(#REF!),"",#REF!)</f>
        <v>#REF!</v>
      </c>
      <c r="P226" s="220">
        <v>263.55</v>
      </c>
      <c r="Q226" s="220">
        <v>0</v>
      </c>
      <c r="R226" s="220">
        <v>0</v>
      </c>
      <c r="S226" s="220">
        <v>0</v>
      </c>
      <c r="T226" s="220">
        <v>0</v>
      </c>
      <c r="U226" s="220">
        <v>0</v>
      </c>
      <c r="V226" s="220">
        <v>263.55</v>
      </c>
      <c r="W226" s="220">
        <v>0</v>
      </c>
      <c r="X226" s="220">
        <v>0</v>
      </c>
      <c r="Y226" s="220">
        <v>263.55</v>
      </c>
      <c r="Z226" s="220">
        <v>263.55</v>
      </c>
      <c r="AA226" s="220">
        <v>0</v>
      </c>
      <c r="AB226" s="220">
        <v>17.570000000000007</v>
      </c>
      <c r="AC226" s="220">
        <v>0</v>
      </c>
      <c r="AD226" s="196"/>
      <c r="AE226" s="222" t="e">
        <f t="shared" si="40"/>
        <v>#REF!</v>
      </c>
      <c r="AF226" s="222" t="e">
        <f>INDEX(#REF!,MATCH(Turtas!E226,#REF!,0))</f>
        <v>#REF!</v>
      </c>
      <c r="AG226" s="223" t="e">
        <f t="shared" si="41"/>
        <v>#REF!</v>
      </c>
      <c r="AH226" s="223" t="s">
        <v>681</v>
      </c>
      <c r="AI226" s="196"/>
      <c r="AJ226" s="224" t="e">
        <f>#REF!</f>
        <v>#REF!</v>
      </c>
      <c r="AK226" s="224">
        <f t="shared" si="42"/>
        <v>263.55</v>
      </c>
      <c r="AL226" s="225" t="e">
        <f t="shared" si="43"/>
        <v>#REF!</v>
      </c>
      <c r="AM226" s="225"/>
      <c r="AN226" s="226"/>
      <c r="AO226" s="226"/>
      <c r="AP226" s="224" t="e">
        <f t="shared" si="44"/>
        <v>#REF!</v>
      </c>
      <c r="AQ226" s="224" t="e">
        <f t="shared" si="45"/>
        <v>#REF!</v>
      </c>
      <c r="AR226" s="224" t="e">
        <f t="shared" si="46"/>
        <v>#REF!</v>
      </c>
      <c r="AS226" s="224" t="e">
        <f t="shared" si="47"/>
        <v>#REF!</v>
      </c>
      <c r="AT226" s="224" t="b">
        <f t="shared" si="48"/>
        <v>0</v>
      </c>
      <c r="AU226" s="224" t="e">
        <f t="shared" si="49"/>
        <v>#REF!</v>
      </c>
      <c r="AV226" s="224" t="e">
        <f t="shared" si="50"/>
        <v>#REF!</v>
      </c>
      <c r="AX226" s="227" t="b">
        <v>0</v>
      </c>
    </row>
    <row r="227" spans="2:50" x14ac:dyDescent="0.2">
      <c r="B227" s="215">
        <v>217</v>
      </c>
      <c r="C227" s="216" t="e">
        <f>+#REF!</f>
        <v>#REF!</v>
      </c>
      <c r="D227" s="217" t="e">
        <f>+#REF!</f>
        <v>#REF!</v>
      </c>
      <c r="E227" s="217" t="e">
        <f>+#REF!</f>
        <v>#REF!</v>
      </c>
      <c r="F227" s="217">
        <v>721</v>
      </c>
      <c r="G227" s="217" t="s">
        <v>85</v>
      </c>
      <c r="H227" s="217" t="str">
        <f t="shared" si="39"/>
        <v>BS</v>
      </c>
      <c r="I227" s="218" t="e">
        <f>+#REF!</f>
        <v>#REF!</v>
      </c>
      <c r="J227" s="218" t="e">
        <f>IF(ISBLANK(#REF!),"",#REF!)</f>
        <v>#REF!</v>
      </c>
      <c r="K227" s="218" t="e">
        <f>IF(ISBLANK(#REF!),"",#REF!)</f>
        <v>#REF!</v>
      </c>
      <c r="L227" s="219" t="e">
        <f>IF(ISBLANK(#REF!),"",#REF!)</f>
        <v>#REF!</v>
      </c>
      <c r="M227" s="218" t="e">
        <f>IF(ISBLANK(#REF!),"",#REF!)</f>
        <v>#REF!</v>
      </c>
      <c r="N227" s="218" t="e">
        <f>IF(ISBLANK(#REF!),"",#REF!)</f>
        <v>#REF!</v>
      </c>
      <c r="O227" s="218" t="e">
        <f>IF(ISBLANK(#REF!),"",#REF!)</f>
        <v>#REF!</v>
      </c>
      <c r="P227" s="220">
        <v>255.26</v>
      </c>
      <c r="Q227" s="220">
        <v>0</v>
      </c>
      <c r="R227" s="220">
        <v>0</v>
      </c>
      <c r="S227" s="220">
        <v>0</v>
      </c>
      <c r="T227" s="220">
        <v>0</v>
      </c>
      <c r="U227" s="220">
        <v>0</v>
      </c>
      <c r="V227" s="220">
        <v>255.26</v>
      </c>
      <c r="W227" s="220">
        <v>0</v>
      </c>
      <c r="X227" s="220">
        <v>0</v>
      </c>
      <c r="Y227" s="220">
        <v>255.26</v>
      </c>
      <c r="Z227" s="220">
        <v>255.26</v>
      </c>
      <c r="AA227" s="220">
        <v>0</v>
      </c>
      <c r="AB227" s="220">
        <v>17.017333333333326</v>
      </c>
      <c r="AC227" s="220">
        <v>0</v>
      </c>
      <c r="AD227" s="196"/>
      <c r="AE227" s="222" t="e">
        <f t="shared" si="40"/>
        <v>#REF!</v>
      </c>
      <c r="AF227" s="222" t="e">
        <f>INDEX(#REF!,MATCH(Turtas!E227,#REF!,0))</f>
        <v>#REF!</v>
      </c>
      <c r="AG227" s="223" t="e">
        <f t="shared" si="41"/>
        <v>#REF!</v>
      </c>
      <c r="AH227" s="223" t="s">
        <v>681</v>
      </c>
      <c r="AI227" s="196"/>
      <c r="AJ227" s="224" t="e">
        <f>#REF!</f>
        <v>#REF!</v>
      </c>
      <c r="AK227" s="224">
        <f t="shared" si="42"/>
        <v>255.26</v>
      </c>
      <c r="AL227" s="225" t="e">
        <f t="shared" si="43"/>
        <v>#REF!</v>
      </c>
      <c r="AM227" s="225"/>
      <c r="AN227" s="226"/>
      <c r="AO227" s="226"/>
      <c r="AP227" s="224" t="e">
        <f t="shared" si="44"/>
        <v>#REF!</v>
      </c>
      <c r="AQ227" s="224" t="e">
        <f t="shared" si="45"/>
        <v>#REF!</v>
      </c>
      <c r="AR227" s="224" t="e">
        <f t="shared" si="46"/>
        <v>#REF!</v>
      </c>
      <c r="AS227" s="224" t="e">
        <f t="shared" si="47"/>
        <v>#REF!</v>
      </c>
      <c r="AT227" s="224" t="b">
        <f t="shared" si="48"/>
        <v>0</v>
      </c>
      <c r="AU227" s="224" t="e">
        <f t="shared" si="49"/>
        <v>#REF!</v>
      </c>
      <c r="AV227" s="224" t="e">
        <f t="shared" si="50"/>
        <v>#REF!</v>
      </c>
      <c r="AX227" s="227" t="b">
        <v>0</v>
      </c>
    </row>
    <row r="228" spans="2:50" x14ac:dyDescent="0.2">
      <c r="B228" s="215">
        <v>218</v>
      </c>
      <c r="C228" s="216" t="e">
        <f>+#REF!</f>
        <v>#REF!</v>
      </c>
      <c r="D228" s="217" t="e">
        <f>+#REF!</f>
        <v>#REF!</v>
      </c>
      <c r="E228" s="217" t="e">
        <f>+#REF!</f>
        <v>#REF!</v>
      </c>
      <c r="F228" s="217">
        <v>721</v>
      </c>
      <c r="G228" s="217" t="s">
        <v>85</v>
      </c>
      <c r="H228" s="217" t="str">
        <f t="shared" si="39"/>
        <v>BS</v>
      </c>
      <c r="I228" s="218" t="e">
        <f>+#REF!</f>
        <v>#REF!</v>
      </c>
      <c r="J228" s="218" t="e">
        <f>IF(ISBLANK(#REF!),"",#REF!)</f>
        <v>#REF!</v>
      </c>
      <c r="K228" s="218" t="e">
        <f>IF(ISBLANK(#REF!),"",#REF!)</f>
        <v>#REF!</v>
      </c>
      <c r="L228" s="219" t="e">
        <f>IF(ISBLANK(#REF!),"",#REF!)</f>
        <v>#REF!</v>
      </c>
      <c r="M228" s="218" t="e">
        <f>IF(ISBLANK(#REF!),"",#REF!)</f>
        <v>#REF!</v>
      </c>
      <c r="N228" s="218" t="e">
        <f>IF(ISBLANK(#REF!),"",#REF!)</f>
        <v>#REF!</v>
      </c>
      <c r="O228" s="218" t="e">
        <f>IF(ISBLANK(#REF!),"",#REF!)</f>
        <v>#REF!</v>
      </c>
      <c r="P228" s="220">
        <v>203.47</v>
      </c>
      <c r="Q228" s="220">
        <v>0</v>
      </c>
      <c r="R228" s="220">
        <v>0</v>
      </c>
      <c r="S228" s="220">
        <v>0</v>
      </c>
      <c r="T228" s="220">
        <v>0</v>
      </c>
      <c r="U228" s="220">
        <v>0</v>
      </c>
      <c r="V228" s="220">
        <v>203.47</v>
      </c>
      <c r="W228" s="220">
        <v>0</v>
      </c>
      <c r="X228" s="220">
        <v>0</v>
      </c>
      <c r="Y228" s="220">
        <v>203.47</v>
      </c>
      <c r="Z228" s="220">
        <v>203.47</v>
      </c>
      <c r="AA228" s="220">
        <v>0</v>
      </c>
      <c r="AB228" s="220">
        <v>13.564666666666668</v>
      </c>
      <c r="AC228" s="220">
        <v>0</v>
      </c>
      <c r="AD228" s="196"/>
      <c r="AE228" s="222" t="e">
        <f t="shared" si="40"/>
        <v>#REF!</v>
      </c>
      <c r="AF228" s="222" t="e">
        <f>INDEX(#REF!,MATCH(Turtas!E228,#REF!,0))</f>
        <v>#REF!</v>
      </c>
      <c r="AG228" s="223" t="e">
        <f t="shared" si="41"/>
        <v>#REF!</v>
      </c>
      <c r="AH228" s="223" t="s">
        <v>681</v>
      </c>
      <c r="AI228" s="196"/>
      <c r="AJ228" s="224" t="e">
        <f>#REF!</f>
        <v>#REF!</v>
      </c>
      <c r="AK228" s="224">
        <f t="shared" si="42"/>
        <v>203.47</v>
      </c>
      <c r="AL228" s="225" t="e">
        <f t="shared" si="43"/>
        <v>#REF!</v>
      </c>
      <c r="AM228" s="225"/>
      <c r="AN228" s="226"/>
      <c r="AO228" s="226"/>
      <c r="AP228" s="224" t="e">
        <f t="shared" si="44"/>
        <v>#REF!</v>
      </c>
      <c r="AQ228" s="224" t="e">
        <f t="shared" si="45"/>
        <v>#REF!</v>
      </c>
      <c r="AR228" s="224" t="e">
        <f t="shared" si="46"/>
        <v>#REF!</v>
      </c>
      <c r="AS228" s="224" t="e">
        <f t="shared" si="47"/>
        <v>#REF!</v>
      </c>
      <c r="AT228" s="224" t="b">
        <f t="shared" si="48"/>
        <v>0</v>
      </c>
      <c r="AU228" s="224" t="e">
        <f t="shared" si="49"/>
        <v>#REF!</v>
      </c>
      <c r="AV228" s="224" t="e">
        <f t="shared" si="50"/>
        <v>#REF!</v>
      </c>
      <c r="AX228" s="227" t="b">
        <v>0</v>
      </c>
    </row>
    <row r="229" spans="2:50" x14ac:dyDescent="0.2">
      <c r="B229" s="215">
        <v>219</v>
      </c>
      <c r="C229" s="216" t="e">
        <f>+#REF!</f>
        <v>#REF!</v>
      </c>
      <c r="D229" s="217" t="e">
        <f>+#REF!</f>
        <v>#REF!</v>
      </c>
      <c r="E229" s="217" t="e">
        <f>+#REF!</f>
        <v>#REF!</v>
      </c>
      <c r="F229" s="217">
        <v>721</v>
      </c>
      <c r="G229" s="217" t="s">
        <v>85</v>
      </c>
      <c r="H229" s="217" t="str">
        <f t="shared" si="39"/>
        <v>BS</v>
      </c>
      <c r="I229" s="218" t="e">
        <f>+#REF!</f>
        <v>#REF!</v>
      </c>
      <c r="J229" s="218" t="e">
        <f>IF(ISBLANK(#REF!),"",#REF!)</f>
        <v>#REF!</v>
      </c>
      <c r="K229" s="218" t="e">
        <f>IF(ISBLANK(#REF!),"",#REF!)</f>
        <v>#REF!</v>
      </c>
      <c r="L229" s="219" t="e">
        <f>IF(ISBLANK(#REF!),"",#REF!)</f>
        <v>#REF!</v>
      </c>
      <c r="M229" s="218" t="e">
        <f>IF(ISBLANK(#REF!),"",#REF!)</f>
        <v>#REF!</v>
      </c>
      <c r="N229" s="218" t="e">
        <f>IF(ISBLANK(#REF!),"",#REF!)</f>
        <v>#REF!</v>
      </c>
      <c r="O229" s="218" t="e">
        <f>IF(ISBLANK(#REF!),"",#REF!)</f>
        <v>#REF!</v>
      </c>
      <c r="P229" s="220">
        <v>239.36</v>
      </c>
      <c r="Q229" s="220">
        <v>0</v>
      </c>
      <c r="R229" s="220">
        <v>0</v>
      </c>
      <c r="S229" s="220">
        <v>0</v>
      </c>
      <c r="T229" s="220">
        <v>0</v>
      </c>
      <c r="U229" s="220">
        <v>0</v>
      </c>
      <c r="V229" s="220">
        <v>239.36</v>
      </c>
      <c r="W229" s="220">
        <v>0</v>
      </c>
      <c r="X229" s="220">
        <v>0</v>
      </c>
      <c r="Y229" s="220">
        <v>239.36</v>
      </c>
      <c r="Z229" s="220">
        <v>235.37066666666669</v>
      </c>
      <c r="AA229" s="220">
        <v>3.9893333333333203</v>
      </c>
      <c r="AB229" s="220">
        <v>23.936000000000014</v>
      </c>
      <c r="AC229" s="220">
        <v>0</v>
      </c>
      <c r="AD229" s="196"/>
      <c r="AE229" s="222" t="e">
        <f t="shared" si="40"/>
        <v>#REF!</v>
      </c>
      <c r="AF229" s="222" t="e">
        <f>INDEX(#REF!,MATCH(Turtas!E229,#REF!,0))</f>
        <v>#REF!</v>
      </c>
      <c r="AG229" s="223" t="e">
        <f t="shared" si="41"/>
        <v>#REF!</v>
      </c>
      <c r="AH229" s="223" t="s">
        <v>681</v>
      </c>
      <c r="AI229" s="196"/>
      <c r="AJ229" s="224" t="e">
        <f>#REF!</f>
        <v>#REF!</v>
      </c>
      <c r="AK229" s="224">
        <f t="shared" si="42"/>
        <v>239.36</v>
      </c>
      <c r="AL229" s="225" t="e">
        <f t="shared" si="43"/>
        <v>#REF!</v>
      </c>
      <c r="AM229" s="225"/>
      <c r="AN229" s="226"/>
      <c r="AO229" s="226"/>
      <c r="AP229" s="224" t="e">
        <f t="shared" si="44"/>
        <v>#REF!</v>
      </c>
      <c r="AQ229" s="224" t="e">
        <f t="shared" si="45"/>
        <v>#REF!</v>
      </c>
      <c r="AR229" s="224" t="e">
        <f t="shared" si="46"/>
        <v>#REF!</v>
      </c>
      <c r="AS229" s="224" t="e">
        <f t="shared" si="47"/>
        <v>#REF!</v>
      </c>
      <c r="AT229" s="224" t="b">
        <f t="shared" si="48"/>
        <v>0</v>
      </c>
      <c r="AU229" s="224" t="e">
        <f t="shared" si="49"/>
        <v>#REF!</v>
      </c>
      <c r="AV229" s="224" t="e">
        <f t="shared" si="50"/>
        <v>#REF!</v>
      </c>
      <c r="AX229" s="227" t="b">
        <v>0</v>
      </c>
    </row>
    <row r="230" spans="2:50" x14ac:dyDescent="0.2">
      <c r="B230" s="215">
        <v>220</v>
      </c>
      <c r="C230" s="216" t="e">
        <f>+#REF!</f>
        <v>#REF!</v>
      </c>
      <c r="D230" s="217" t="e">
        <f>+#REF!</f>
        <v>#REF!</v>
      </c>
      <c r="E230" s="217" t="e">
        <f>+#REF!</f>
        <v>#REF!</v>
      </c>
      <c r="F230" s="217">
        <v>721</v>
      </c>
      <c r="G230" s="217" t="s">
        <v>85</v>
      </c>
      <c r="H230" s="217" t="str">
        <f t="shared" si="39"/>
        <v>BS</v>
      </c>
      <c r="I230" s="218" t="e">
        <f>+#REF!</f>
        <v>#REF!</v>
      </c>
      <c r="J230" s="218" t="e">
        <f>IF(ISBLANK(#REF!),"",#REF!)</f>
        <v>#REF!</v>
      </c>
      <c r="K230" s="218" t="e">
        <f>IF(ISBLANK(#REF!),"",#REF!)</f>
        <v>#REF!</v>
      </c>
      <c r="L230" s="219" t="e">
        <f>IF(ISBLANK(#REF!),"",#REF!)</f>
        <v>#REF!</v>
      </c>
      <c r="M230" s="218" t="e">
        <f>IF(ISBLANK(#REF!),"",#REF!)</f>
        <v>#REF!</v>
      </c>
      <c r="N230" s="218" t="e">
        <f>IF(ISBLANK(#REF!),"",#REF!)</f>
        <v>#REF!</v>
      </c>
      <c r="O230" s="218" t="e">
        <f>IF(ISBLANK(#REF!),"",#REF!)</f>
        <v>#REF!</v>
      </c>
      <c r="P230" s="220">
        <v>275.02</v>
      </c>
      <c r="Q230" s="220">
        <v>0</v>
      </c>
      <c r="R230" s="220">
        <v>0</v>
      </c>
      <c r="S230" s="220">
        <v>0</v>
      </c>
      <c r="T230" s="220">
        <v>0</v>
      </c>
      <c r="U230" s="220">
        <v>0</v>
      </c>
      <c r="V230" s="220">
        <v>275.02</v>
      </c>
      <c r="W230" s="220">
        <v>0</v>
      </c>
      <c r="X230" s="220">
        <v>0</v>
      </c>
      <c r="Y230" s="220">
        <v>275.02</v>
      </c>
      <c r="Z230" s="220">
        <v>261.26900000000001</v>
      </c>
      <c r="AA230" s="220">
        <v>13.750999999999976</v>
      </c>
      <c r="AB230" s="220">
        <v>27.501999999999988</v>
      </c>
      <c r="AC230" s="220">
        <v>0</v>
      </c>
      <c r="AD230" s="196"/>
      <c r="AE230" s="222" t="e">
        <f t="shared" si="40"/>
        <v>#REF!</v>
      </c>
      <c r="AF230" s="222" t="e">
        <f>INDEX(#REF!,MATCH(Turtas!E230,#REF!,0))</f>
        <v>#REF!</v>
      </c>
      <c r="AG230" s="223" t="e">
        <f t="shared" si="41"/>
        <v>#REF!</v>
      </c>
      <c r="AH230" s="223" t="s">
        <v>681</v>
      </c>
      <c r="AI230" s="196"/>
      <c r="AJ230" s="224" t="e">
        <f>#REF!</f>
        <v>#REF!</v>
      </c>
      <c r="AK230" s="224">
        <f t="shared" si="42"/>
        <v>275.02</v>
      </c>
      <c r="AL230" s="225" t="e">
        <f t="shared" si="43"/>
        <v>#REF!</v>
      </c>
      <c r="AM230" s="225"/>
      <c r="AN230" s="226"/>
      <c r="AO230" s="226"/>
      <c r="AP230" s="224" t="e">
        <f t="shared" si="44"/>
        <v>#REF!</v>
      </c>
      <c r="AQ230" s="224" t="e">
        <f t="shared" si="45"/>
        <v>#REF!</v>
      </c>
      <c r="AR230" s="224" t="e">
        <f t="shared" si="46"/>
        <v>#REF!</v>
      </c>
      <c r="AS230" s="224" t="e">
        <f t="shared" si="47"/>
        <v>#REF!</v>
      </c>
      <c r="AT230" s="224" t="b">
        <f t="shared" si="48"/>
        <v>0</v>
      </c>
      <c r="AU230" s="224" t="e">
        <f t="shared" si="49"/>
        <v>#REF!</v>
      </c>
      <c r="AV230" s="224" t="e">
        <f t="shared" si="50"/>
        <v>#REF!</v>
      </c>
      <c r="AX230" s="227" t="b">
        <v>0</v>
      </c>
    </row>
    <row r="231" spans="2:50" x14ac:dyDescent="0.2">
      <c r="B231" s="215">
        <v>221</v>
      </c>
      <c r="C231" s="216" t="e">
        <f>+#REF!</f>
        <v>#REF!</v>
      </c>
      <c r="D231" s="217" t="e">
        <f>+#REF!</f>
        <v>#REF!</v>
      </c>
      <c r="E231" s="217" t="e">
        <f>+#REF!</f>
        <v>#REF!</v>
      </c>
      <c r="F231" s="217">
        <v>721</v>
      </c>
      <c r="G231" s="217" t="s">
        <v>85</v>
      </c>
      <c r="H231" s="217" t="str">
        <f t="shared" si="39"/>
        <v>BS</v>
      </c>
      <c r="I231" s="218" t="e">
        <f>+#REF!</f>
        <v>#REF!</v>
      </c>
      <c r="J231" s="218" t="e">
        <f>IF(ISBLANK(#REF!),"",#REF!)</f>
        <v>#REF!</v>
      </c>
      <c r="K231" s="218" t="e">
        <f>IF(ISBLANK(#REF!),"",#REF!)</f>
        <v>#REF!</v>
      </c>
      <c r="L231" s="219" t="e">
        <f>IF(ISBLANK(#REF!),"",#REF!)</f>
        <v>#REF!</v>
      </c>
      <c r="M231" s="218" t="e">
        <f>IF(ISBLANK(#REF!),"",#REF!)</f>
        <v>#REF!</v>
      </c>
      <c r="N231" s="218" t="e">
        <f>IF(ISBLANK(#REF!),"",#REF!)</f>
        <v>#REF!</v>
      </c>
      <c r="O231" s="218" t="e">
        <f>IF(ISBLANK(#REF!),"",#REF!)</f>
        <v>#REF!</v>
      </c>
      <c r="P231" s="220">
        <v>434.42</v>
      </c>
      <c r="Q231" s="220">
        <v>0</v>
      </c>
      <c r="R231" s="220">
        <v>0</v>
      </c>
      <c r="S231" s="220">
        <v>0</v>
      </c>
      <c r="T231" s="220">
        <v>0</v>
      </c>
      <c r="U231" s="220">
        <v>0</v>
      </c>
      <c r="V231" s="220">
        <v>434.42</v>
      </c>
      <c r="W231" s="220">
        <v>0</v>
      </c>
      <c r="X231" s="220">
        <v>0</v>
      </c>
      <c r="Y231" s="220">
        <v>434.42</v>
      </c>
      <c r="Z231" s="220">
        <v>412.69900000000001</v>
      </c>
      <c r="AA231" s="220">
        <v>21.721000000000004</v>
      </c>
      <c r="AB231" s="220">
        <v>43.442000000000007</v>
      </c>
      <c r="AC231" s="220">
        <v>0</v>
      </c>
      <c r="AD231" s="196"/>
      <c r="AE231" s="222" t="e">
        <f t="shared" si="40"/>
        <v>#REF!</v>
      </c>
      <c r="AF231" s="222" t="e">
        <f>INDEX(#REF!,MATCH(Turtas!E231,#REF!,0))</f>
        <v>#REF!</v>
      </c>
      <c r="AG231" s="223" t="e">
        <f t="shared" si="41"/>
        <v>#REF!</v>
      </c>
      <c r="AH231" s="223" t="s">
        <v>681</v>
      </c>
      <c r="AI231" s="196"/>
      <c r="AJ231" s="224" t="e">
        <f>#REF!</f>
        <v>#REF!</v>
      </c>
      <c r="AK231" s="224">
        <f t="shared" si="42"/>
        <v>434.42</v>
      </c>
      <c r="AL231" s="225" t="e">
        <f t="shared" si="43"/>
        <v>#REF!</v>
      </c>
      <c r="AM231" s="225"/>
      <c r="AN231" s="226"/>
      <c r="AO231" s="226"/>
      <c r="AP231" s="224" t="e">
        <f t="shared" si="44"/>
        <v>#REF!</v>
      </c>
      <c r="AQ231" s="224" t="e">
        <f t="shared" si="45"/>
        <v>#REF!</v>
      </c>
      <c r="AR231" s="224" t="e">
        <f t="shared" si="46"/>
        <v>#REF!</v>
      </c>
      <c r="AS231" s="224" t="e">
        <f t="shared" si="47"/>
        <v>#REF!</v>
      </c>
      <c r="AT231" s="224" t="b">
        <f t="shared" si="48"/>
        <v>0</v>
      </c>
      <c r="AU231" s="224" t="e">
        <f t="shared" si="49"/>
        <v>#REF!</v>
      </c>
      <c r="AV231" s="224" t="e">
        <f t="shared" si="50"/>
        <v>#REF!</v>
      </c>
      <c r="AX231" s="227" t="b">
        <v>0</v>
      </c>
    </row>
    <row r="232" spans="2:50" x14ac:dyDescent="0.2">
      <c r="B232" s="215">
        <v>222</v>
      </c>
      <c r="C232" s="216" t="e">
        <f>+#REF!</f>
        <v>#REF!</v>
      </c>
      <c r="D232" s="217" t="e">
        <f>+#REF!</f>
        <v>#REF!</v>
      </c>
      <c r="E232" s="217" t="e">
        <f>+#REF!</f>
        <v>#REF!</v>
      </c>
      <c r="F232" s="217">
        <v>721</v>
      </c>
      <c r="G232" s="217" t="s">
        <v>85</v>
      </c>
      <c r="H232" s="217" t="str">
        <f t="shared" si="39"/>
        <v>BS</v>
      </c>
      <c r="I232" s="218" t="e">
        <f>+#REF!</f>
        <v>#REF!</v>
      </c>
      <c r="J232" s="218" t="e">
        <f>IF(ISBLANK(#REF!),"",#REF!)</f>
        <v>#REF!</v>
      </c>
      <c r="K232" s="218" t="e">
        <f>IF(ISBLANK(#REF!),"",#REF!)</f>
        <v>#REF!</v>
      </c>
      <c r="L232" s="219" t="e">
        <f>IF(ISBLANK(#REF!),"",#REF!)</f>
        <v>#REF!</v>
      </c>
      <c r="M232" s="218" t="e">
        <f>IF(ISBLANK(#REF!),"",#REF!)</f>
        <v>#REF!</v>
      </c>
      <c r="N232" s="218" t="e">
        <f>IF(ISBLANK(#REF!),"",#REF!)</f>
        <v>#REF!</v>
      </c>
      <c r="O232" s="218" t="e">
        <f>IF(ISBLANK(#REF!),"",#REF!)</f>
        <v>#REF!</v>
      </c>
      <c r="P232" s="220">
        <v>360.47</v>
      </c>
      <c r="Q232" s="220">
        <v>0</v>
      </c>
      <c r="R232" s="220">
        <v>0</v>
      </c>
      <c r="S232" s="220">
        <v>0</v>
      </c>
      <c r="T232" s="220">
        <v>0</v>
      </c>
      <c r="U232" s="220">
        <v>0</v>
      </c>
      <c r="V232" s="220">
        <v>360.47</v>
      </c>
      <c r="W232" s="220">
        <v>0</v>
      </c>
      <c r="X232" s="220">
        <v>0</v>
      </c>
      <c r="Y232" s="220">
        <v>360.47</v>
      </c>
      <c r="Z232" s="220">
        <v>342.44650000000001</v>
      </c>
      <c r="AA232" s="220">
        <v>18.023500000000013</v>
      </c>
      <c r="AB232" s="220">
        <v>36.047000000000004</v>
      </c>
      <c r="AC232" s="220">
        <v>0</v>
      </c>
      <c r="AD232" s="196"/>
      <c r="AE232" s="222" t="e">
        <f t="shared" si="40"/>
        <v>#REF!</v>
      </c>
      <c r="AF232" s="222" t="e">
        <f>INDEX(#REF!,MATCH(Turtas!E232,#REF!,0))</f>
        <v>#REF!</v>
      </c>
      <c r="AG232" s="223" t="e">
        <f t="shared" si="41"/>
        <v>#REF!</v>
      </c>
      <c r="AH232" s="223" t="s">
        <v>681</v>
      </c>
      <c r="AI232" s="196"/>
      <c r="AJ232" s="224" t="e">
        <f>#REF!</f>
        <v>#REF!</v>
      </c>
      <c r="AK232" s="224">
        <f t="shared" si="42"/>
        <v>360.47</v>
      </c>
      <c r="AL232" s="225" t="e">
        <f t="shared" si="43"/>
        <v>#REF!</v>
      </c>
      <c r="AM232" s="225"/>
      <c r="AN232" s="226"/>
      <c r="AO232" s="226"/>
      <c r="AP232" s="224" t="e">
        <f t="shared" si="44"/>
        <v>#REF!</v>
      </c>
      <c r="AQ232" s="224" t="e">
        <f t="shared" si="45"/>
        <v>#REF!</v>
      </c>
      <c r="AR232" s="224" t="e">
        <f t="shared" si="46"/>
        <v>#REF!</v>
      </c>
      <c r="AS232" s="224" t="e">
        <f t="shared" si="47"/>
        <v>#REF!</v>
      </c>
      <c r="AT232" s="224" t="b">
        <f t="shared" si="48"/>
        <v>0</v>
      </c>
      <c r="AU232" s="224" t="e">
        <f t="shared" si="49"/>
        <v>#REF!</v>
      </c>
      <c r="AV232" s="224" t="e">
        <f t="shared" si="50"/>
        <v>#REF!</v>
      </c>
      <c r="AX232" s="227" t="b">
        <v>0</v>
      </c>
    </row>
    <row r="233" spans="2:50" x14ac:dyDescent="0.2">
      <c r="B233" s="215">
        <v>223</v>
      </c>
      <c r="C233" s="216" t="e">
        <f>+#REF!</f>
        <v>#REF!</v>
      </c>
      <c r="D233" s="217" t="e">
        <f>+#REF!</f>
        <v>#REF!</v>
      </c>
      <c r="E233" s="217" t="e">
        <f>+#REF!</f>
        <v>#REF!</v>
      </c>
      <c r="F233" s="217">
        <v>721</v>
      </c>
      <c r="G233" s="217" t="s">
        <v>85</v>
      </c>
      <c r="H233" s="217" t="str">
        <f t="shared" si="39"/>
        <v>BS</v>
      </c>
      <c r="I233" s="218" t="e">
        <f>+#REF!</f>
        <v>#REF!</v>
      </c>
      <c r="J233" s="218" t="e">
        <f>IF(ISBLANK(#REF!),"",#REF!)</f>
        <v>#REF!</v>
      </c>
      <c r="K233" s="218" t="e">
        <f>IF(ISBLANK(#REF!),"",#REF!)</f>
        <v>#REF!</v>
      </c>
      <c r="L233" s="219" t="e">
        <f>IF(ISBLANK(#REF!),"",#REF!)</f>
        <v>#REF!</v>
      </c>
      <c r="M233" s="218" t="e">
        <f>IF(ISBLANK(#REF!),"",#REF!)</f>
        <v>#REF!</v>
      </c>
      <c r="N233" s="218" t="e">
        <f>IF(ISBLANK(#REF!),"",#REF!)</f>
        <v>#REF!</v>
      </c>
      <c r="O233" s="218" t="e">
        <f>IF(ISBLANK(#REF!),"",#REF!)</f>
        <v>#REF!</v>
      </c>
      <c r="P233" s="220">
        <v>542.62</v>
      </c>
      <c r="Q233" s="220">
        <v>0</v>
      </c>
      <c r="R233" s="220">
        <v>0</v>
      </c>
      <c r="S233" s="220">
        <v>0</v>
      </c>
      <c r="T233" s="220">
        <v>0</v>
      </c>
      <c r="U233" s="220">
        <v>0</v>
      </c>
      <c r="V233" s="220">
        <v>542.62</v>
      </c>
      <c r="W233" s="220">
        <v>0</v>
      </c>
      <c r="X233" s="220">
        <v>0</v>
      </c>
      <c r="Y233" s="220">
        <v>542.62</v>
      </c>
      <c r="Z233" s="220">
        <v>510.96716666666669</v>
      </c>
      <c r="AA233" s="220">
        <v>31.652833333333319</v>
      </c>
      <c r="AB233" s="220">
        <v>54.262</v>
      </c>
      <c r="AC233" s="220">
        <v>0</v>
      </c>
      <c r="AD233" s="196"/>
      <c r="AE233" s="222" t="e">
        <f t="shared" si="40"/>
        <v>#REF!</v>
      </c>
      <c r="AF233" s="222" t="e">
        <f>INDEX(#REF!,MATCH(Turtas!E233,#REF!,0))</f>
        <v>#REF!</v>
      </c>
      <c r="AG233" s="223" t="e">
        <f t="shared" si="41"/>
        <v>#REF!</v>
      </c>
      <c r="AH233" s="223" t="s">
        <v>681</v>
      </c>
      <c r="AI233" s="196"/>
      <c r="AJ233" s="224" t="e">
        <f>#REF!</f>
        <v>#REF!</v>
      </c>
      <c r="AK233" s="224">
        <f t="shared" si="42"/>
        <v>542.62</v>
      </c>
      <c r="AL233" s="225" t="e">
        <f t="shared" si="43"/>
        <v>#REF!</v>
      </c>
      <c r="AM233" s="225"/>
      <c r="AN233" s="226"/>
      <c r="AO233" s="226"/>
      <c r="AP233" s="224" t="e">
        <f t="shared" si="44"/>
        <v>#REF!</v>
      </c>
      <c r="AQ233" s="224" t="e">
        <f t="shared" si="45"/>
        <v>#REF!</v>
      </c>
      <c r="AR233" s="224" t="e">
        <f t="shared" si="46"/>
        <v>#REF!</v>
      </c>
      <c r="AS233" s="224" t="e">
        <f t="shared" si="47"/>
        <v>#REF!</v>
      </c>
      <c r="AT233" s="224" t="b">
        <f t="shared" si="48"/>
        <v>0</v>
      </c>
      <c r="AU233" s="224" t="e">
        <f t="shared" si="49"/>
        <v>#REF!</v>
      </c>
      <c r="AV233" s="224" t="e">
        <f t="shared" si="50"/>
        <v>#REF!</v>
      </c>
      <c r="AX233" s="227" t="b">
        <v>0</v>
      </c>
    </row>
    <row r="234" spans="2:50" x14ac:dyDescent="0.2">
      <c r="B234" s="215">
        <v>224</v>
      </c>
      <c r="C234" s="216" t="e">
        <f>+#REF!</f>
        <v>#REF!</v>
      </c>
      <c r="D234" s="217" t="e">
        <f>+#REF!</f>
        <v>#REF!</v>
      </c>
      <c r="E234" s="217" t="e">
        <f>+#REF!</f>
        <v>#REF!</v>
      </c>
      <c r="F234" s="217">
        <v>721</v>
      </c>
      <c r="G234" s="217" t="s">
        <v>79</v>
      </c>
      <c r="H234" s="217" t="str">
        <f t="shared" si="39"/>
        <v>TS</v>
      </c>
      <c r="I234" s="218" t="e">
        <f>+#REF!</f>
        <v>#REF!</v>
      </c>
      <c r="J234" s="218" t="e">
        <f>IF(ISBLANK(#REF!),"",#REF!)</f>
        <v>#REF!</v>
      </c>
      <c r="K234" s="218" t="e">
        <f>IF(ISBLANK(#REF!),"",#REF!)</f>
        <v>#REF!</v>
      </c>
      <c r="L234" s="219" t="e">
        <f>IF(ISBLANK(#REF!),"",#REF!)</f>
        <v>#REF!</v>
      </c>
      <c r="M234" s="218" t="e">
        <f>IF(ISBLANK(#REF!),"",#REF!)</f>
        <v>#REF!</v>
      </c>
      <c r="N234" s="218" t="e">
        <f>IF(ISBLANK(#REF!),"",#REF!)</f>
        <v>#REF!</v>
      </c>
      <c r="O234" s="218" t="e">
        <f>IF(ISBLANK(#REF!),"",#REF!)</f>
        <v>#REF!</v>
      </c>
      <c r="P234" s="220">
        <v>1196.78</v>
      </c>
      <c r="Q234" s="220">
        <v>0</v>
      </c>
      <c r="R234" s="220">
        <v>0</v>
      </c>
      <c r="S234" s="220">
        <v>0</v>
      </c>
      <c r="T234" s="220">
        <v>0</v>
      </c>
      <c r="U234" s="220">
        <v>0</v>
      </c>
      <c r="V234" s="220">
        <v>1196.78</v>
      </c>
      <c r="W234" s="220">
        <v>0</v>
      </c>
      <c r="X234" s="220">
        <v>0</v>
      </c>
      <c r="Y234" s="220">
        <v>1196.78</v>
      </c>
      <c r="Z234" s="220">
        <v>1116.9946666666667</v>
      </c>
      <c r="AA234" s="220">
        <v>79.785333333333256</v>
      </c>
      <c r="AB234" s="220">
        <v>119.67800000000001</v>
      </c>
      <c r="AC234" s="220">
        <v>0</v>
      </c>
      <c r="AD234" s="196"/>
      <c r="AE234" s="222" t="e">
        <f t="shared" si="40"/>
        <v>#REF!</v>
      </c>
      <c r="AF234" s="222" t="e">
        <f>INDEX(#REF!,MATCH(Turtas!E234,#REF!,0))</f>
        <v>#REF!</v>
      </c>
      <c r="AG234" s="223" t="e">
        <f t="shared" si="41"/>
        <v>#REF!</v>
      </c>
      <c r="AH234" s="223" t="s">
        <v>681</v>
      </c>
      <c r="AI234" s="196"/>
      <c r="AJ234" s="224" t="e">
        <f>#REF!</f>
        <v>#REF!</v>
      </c>
      <c r="AK234" s="224">
        <f t="shared" si="42"/>
        <v>1196.78</v>
      </c>
      <c r="AL234" s="225" t="e">
        <f t="shared" si="43"/>
        <v>#REF!</v>
      </c>
      <c r="AM234" s="225"/>
      <c r="AN234" s="226"/>
      <c r="AO234" s="226"/>
      <c r="AP234" s="224" t="e">
        <f t="shared" si="44"/>
        <v>#REF!</v>
      </c>
      <c r="AQ234" s="224" t="e">
        <f t="shared" si="45"/>
        <v>#REF!</v>
      </c>
      <c r="AR234" s="224" t="e">
        <f t="shared" si="46"/>
        <v>#REF!</v>
      </c>
      <c r="AS234" s="224" t="e">
        <f t="shared" si="47"/>
        <v>#REF!</v>
      </c>
      <c r="AT234" s="224" t="b">
        <f t="shared" si="48"/>
        <v>0</v>
      </c>
      <c r="AU234" s="224" t="e">
        <f t="shared" si="49"/>
        <v>#REF!</v>
      </c>
      <c r="AV234" s="224" t="e">
        <f t="shared" si="50"/>
        <v>#REF!</v>
      </c>
      <c r="AX234" s="227" t="b">
        <v>0</v>
      </c>
    </row>
    <row r="235" spans="2:50" x14ac:dyDescent="0.2">
      <c r="B235" s="215">
        <v>225</v>
      </c>
      <c r="C235" s="216" t="e">
        <f>+#REF!</f>
        <v>#REF!</v>
      </c>
      <c r="D235" s="217" t="e">
        <f>+#REF!</f>
        <v>#REF!</v>
      </c>
      <c r="E235" s="217" t="e">
        <f>+#REF!</f>
        <v>#REF!</v>
      </c>
      <c r="F235" s="217">
        <v>721</v>
      </c>
      <c r="G235" s="217" t="s">
        <v>79</v>
      </c>
      <c r="H235" s="217" t="str">
        <f t="shared" si="39"/>
        <v>TS</v>
      </c>
      <c r="I235" s="218" t="e">
        <f>+#REF!</f>
        <v>#REF!</v>
      </c>
      <c r="J235" s="218" t="e">
        <f>IF(ISBLANK(#REF!),"",#REF!)</f>
        <v>#REF!</v>
      </c>
      <c r="K235" s="218" t="e">
        <f>IF(ISBLANK(#REF!),"",#REF!)</f>
        <v>#REF!</v>
      </c>
      <c r="L235" s="219" t="e">
        <f>IF(ISBLANK(#REF!),"",#REF!)</f>
        <v>#REF!</v>
      </c>
      <c r="M235" s="218" t="e">
        <f>IF(ISBLANK(#REF!),"",#REF!)</f>
        <v>#REF!</v>
      </c>
      <c r="N235" s="218" t="e">
        <f>IF(ISBLANK(#REF!),"",#REF!)</f>
        <v>#REF!</v>
      </c>
      <c r="O235" s="218" t="e">
        <f>IF(ISBLANK(#REF!),"",#REF!)</f>
        <v>#REF!</v>
      </c>
      <c r="P235" s="220">
        <v>1196.78</v>
      </c>
      <c r="Q235" s="220">
        <v>0</v>
      </c>
      <c r="R235" s="220">
        <v>0</v>
      </c>
      <c r="S235" s="220">
        <v>0</v>
      </c>
      <c r="T235" s="220">
        <v>0</v>
      </c>
      <c r="U235" s="220">
        <v>0</v>
      </c>
      <c r="V235" s="220">
        <v>1196.78</v>
      </c>
      <c r="W235" s="220">
        <v>0</v>
      </c>
      <c r="X235" s="220">
        <v>0</v>
      </c>
      <c r="Y235" s="220">
        <v>1196.78</v>
      </c>
      <c r="Z235" s="220">
        <v>1107.0215000000001</v>
      </c>
      <c r="AA235" s="220">
        <v>89.758499999999913</v>
      </c>
      <c r="AB235" s="220">
        <v>119.67800000000001</v>
      </c>
      <c r="AC235" s="220">
        <v>0</v>
      </c>
      <c r="AD235" s="196"/>
      <c r="AE235" s="222" t="e">
        <f t="shared" si="40"/>
        <v>#REF!</v>
      </c>
      <c r="AF235" s="222" t="e">
        <f>INDEX(#REF!,MATCH(Turtas!E235,#REF!,0))</f>
        <v>#REF!</v>
      </c>
      <c r="AG235" s="223" t="e">
        <f t="shared" si="41"/>
        <v>#REF!</v>
      </c>
      <c r="AH235" s="223" t="s">
        <v>681</v>
      </c>
      <c r="AI235" s="196"/>
      <c r="AJ235" s="224" t="e">
        <f>#REF!</f>
        <v>#REF!</v>
      </c>
      <c r="AK235" s="224">
        <f t="shared" si="42"/>
        <v>1196.78</v>
      </c>
      <c r="AL235" s="225" t="e">
        <f t="shared" si="43"/>
        <v>#REF!</v>
      </c>
      <c r="AM235" s="225"/>
      <c r="AN235" s="226"/>
      <c r="AO235" s="226"/>
      <c r="AP235" s="224" t="e">
        <f t="shared" si="44"/>
        <v>#REF!</v>
      </c>
      <c r="AQ235" s="224" t="e">
        <f t="shared" si="45"/>
        <v>#REF!</v>
      </c>
      <c r="AR235" s="224" t="e">
        <f t="shared" si="46"/>
        <v>#REF!</v>
      </c>
      <c r="AS235" s="224" t="e">
        <f t="shared" si="47"/>
        <v>#REF!</v>
      </c>
      <c r="AT235" s="224" t="b">
        <f t="shared" si="48"/>
        <v>0</v>
      </c>
      <c r="AU235" s="224" t="e">
        <f t="shared" si="49"/>
        <v>#REF!</v>
      </c>
      <c r="AV235" s="224" t="e">
        <f t="shared" si="50"/>
        <v>#REF!</v>
      </c>
      <c r="AX235" s="227" t="b">
        <v>0</v>
      </c>
    </row>
    <row r="236" spans="2:50" x14ac:dyDescent="0.2">
      <c r="B236" s="215">
        <v>226</v>
      </c>
      <c r="C236" s="216" t="e">
        <f>+#REF!</f>
        <v>#REF!</v>
      </c>
      <c r="D236" s="217" t="e">
        <f>+#REF!</f>
        <v>#REF!</v>
      </c>
      <c r="E236" s="217" t="e">
        <f>+#REF!</f>
        <v>#REF!</v>
      </c>
      <c r="F236" s="217">
        <v>721</v>
      </c>
      <c r="G236" s="217" t="s">
        <v>79</v>
      </c>
      <c r="H236" s="217" t="str">
        <f t="shared" si="39"/>
        <v>TS</v>
      </c>
      <c r="I236" s="218" t="e">
        <f>+#REF!</f>
        <v>#REF!</v>
      </c>
      <c r="J236" s="218" t="e">
        <f>IF(ISBLANK(#REF!),"",#REF!)</f>
        <v>#REF!</v>
      </c>
      <c r="K236" s="218" t="e">
        <f>IF(ISBLANK(#REF!),"",#REF!)</f>
        <v>#REF!</v>
      </c>
      <c r="L236" s="219" t="e">
        <f>IF(ISBLANK(#REF!),"",#REF!)</f>
        <v>#REF!</v>
      </c>
      <c r="M236" s="218" t="e">
        <f>IF(ISBLANK(#REF!),"",#REF!)</f>
        <v>#REF!</v>
      </c>
      <c r="N236" s="218" t="e">
        <f>IF(ISBLANK(#REF!),"",#REF!)</f>
        <v>#REF!</v>
      </c>
      <c r="O236" s="218" t="e">
        <f>IF(ISBLANK(#REF!),"",#REF!)</f>
        <v>#REF!</v>
      </c>
      <c r="P236" s="220">
        <v>477.87</v>
      </c>
      <c r="Q236" s="220">
        <v>0</v>
      </c>
      <c r="R236" s="220">
        <v>0</v>
      </c>
      <c r="S236" s="220">
        <v>0</v>
      </c>
      <c r="T236" s="220">
        <v>0</v>
      </c>
      <c r="U236" s="220">
        <v>0</v>
      </c>
      <c r="V236" s="220">
        <v>477.87</v>
      </c>
      <c r="W236" s="220">
        <v>0</v>
      </c>
      <c r="X236" s="220">
        <v>0</v>
      </c>
      <c r="Y236" s="220">
        <v>477.87</v>
      </c>
      <c r="Z236" s="220">
        <v>477.87</v>
      </c>
      <c r="AA236" s="220">
        <v>0</v>
      </c>
      <c r="AB236" s="220">
        <v>0</v>
      </c>
      <c r="AC236" s="220">
        <v>0</v>
      </c>
      <c r="AD236" s="196"/>
      <c r="AE236" s="222" t="e">
        <f t="shared" si="40"/>
        <v>#REF!</v>
      </c>
      <c r="AF236" s="222" t="e">
        <f>INDEX(#REF!,MATCH(Turtas!E236,#REF!,0))</f>
        <v>#REF!</v>
      </c>
      <c r="AG236" s="223" t="e">
        <f t="shared" si="41"/>
        <v>#REF!</v>
      </c>
      <c r="AH236" s="223" t="s">
        <v>680</v>
      </c>
      <c r="AI236" s="196"/>
      <c r="AJ236" s="224" t="e">
        <f>#REF!</f>
        <v>#REF!</v>
      </c>
      <c r="AK236" s="224">
        <f t="shared" si="42"/>
        <v>477.87</v>
      </c>
      <c r="AL236" s="225" t="e">
        <f t="shared" si="43"/>
        <v>#REF!</v>
      </c>
      <c r="AM236" s="225"/>
      <c r="AN236" s="226"/>
      <c r="AO236" s="226"/>
      <c r="AP236" s="224" t="e">
        <f t="shared" si="44"/>
        <v>#REF!</v>
      </c>
      <c r="AQ236" s="224" t="e">
        <f t="shared" si="45"/>
        <v>#REF!</v>
      </c>
      <c r="AR236" s="224" t="e">
        <f t="shared" si="46"/>
        <v>#REF!</v>
      </c>
      <c r="AS236" s="224" t="e">
        <f t="shared" si="47"/>
        <v>#REF!</v>
      </c>
      <c r="AT236" s="224" t="b">
        <f t="shared" si="48"/>
        <v>0</v>
      </c>
      <c r="AU236" s="224" t="e">
        <f t="shared" si="49"/>
        <v>#REF!</v>
      </c>
      <c r="AV236" s="224" t="e">
        <f t="shared" si="50"/>
        <v>#REF!</v>
      </c>
      <c r="AX236" s="227" t="b">
        <v>0</v>
      </c>
    </row>
    <row r="237" spans="2:50" x14ac:dyDescent="0.2">
      <c r="B237" s="215">
        <v>227</v>
      </c>
      <c r="C237" s="216" t="e">
        <f>+#REF!</f>
        <v>#REF!</v>
      </c>
      <c r="D237" s="217" t="e">
        <f>+#REF!</f>
        <v>#REF!</v>
      </c>
      <c r="E237" s="217" t="e">
        <f>+#REF!</f>
        <v>#REF!</v>
      </c>
      <c r="F237" s="217">
        <v>721</v>
      </c>
      <c r="G237" s="217" t="s">
        <v>81</v>
      </c>
      <c r="H237" s="217" t="str">
        <f t="shared" si="39"/>
        <v>TS</v>
      </c>
      <c r="I237" s="218" t="e">
        <f>+#REF!</f>
        <v>#REF!</v>
      </c>
      <c r="J237" s="218" t="e">
        <f>IF(ISBLANK(#REF!),"",#REF!)</f>
        <v>#REF!</v>
      </c>
      <c r="K237" s="218" t="e">
        <f>IF(ISBLANK(#REF!),"",#REF!)</f>
        <v>#REF!</v>
      </c>
      <c r="L237" s="219" t="e">
        <f>IF(ISBLANK(#REF!),"",#REF!)</f>
        <v>#REF!</v>
      </c>
      <c r="M237" s="218" t="e">
        <f>IF(ISBLANK(#REF!),"",#REF!)</f>
        <v>#REF!</v>
      </c>
      <c r="N237" s="218" t="e">
        <f>IF(ISBLANK(#REF!),"",#REF!)</f>
        <v>#REF!</v>
      </c>
      <c r="O237" s="218" t="e">
        <f>IF(ISBLANK(#REF!),"",#REF!)</f>
        <v>#REF!</v>
      </c>
      <c r="P237" s="220">
        <v>322.06</v>
      </c>
      <c r="Q237" s="220">
        <v>0</v>
      </c>
      <c r="R237" s="220">
        <v>0</v>
      </c>
      <c r="S237" s="220">
        <v>0</v>
      </c>
      <c r="T237" s="220">
        <v>0</v>
      </c>
      <c r="U237" s="220">
        <v>0</v>
      </c>
      <c r="V237" s="220">
        <v>322.06</v>
      </c>
      <c r="W237" s="220">
        <v>0</v>
      </c>
      <c r="X237" s="220">
        <v>0</v>
      </c>
      <c r="Y237" s="220">
        <v>322.06</v>
      </c>
      <c r="Z237" s="220">
        <v>322.06</v>
      </c>
      <c r="AA237" s="220">
        <v>0</v>
      </c>
      <c r="AB237" s="220">
        <v>0</v>
      </c>
      <c r="AC237" s="220">
        <v>0</v>
      </c>
      <c r="AD237" s="196"/>
      <c r="AE237" s="222" t="e">
        <f t="shared" si="40"/>
        <v>#REF!</v>
      </c>
      <c r="AF237" s="222" t="e">
        <f>INDEX(#REF!,MATCH(Turtas!E237,#REF!,0))</f>
        <v>#REF!</v>
      </c>
      <c r="AG237" s="223" t="e">
        <f t="shared" si="41"/>
        <v>#REF!</v>
      </c>
      <c r="AH237" s="223" t="s">
        <v>681</v>
      </c>
      <c r="AI237" s="196"/>
      <c r="AJ237" s="224" t="e">
        <f>#REF!</f>
        <v>#REF!</v>
      </c>
      <c r="AK237" s="224">
        <f t="shared" si="42"/>
        <v>322.06</v>
      </c>
      <c r="AL237" s="225" t="e">
        <f t="shared" si="43"/>
        <v>#REF!</v>
      </c>
      <c r="AM237" s="225"/>
      <c r="AN237" s="226"/>
      <c r="AO237" s="226"/>
      <c r="AP237" s="224" t="e">
        <f t="shared" si="44"/>
        <v>#REF!</v>
      </c>
      <c r="AQ237" s="224" t="e">
        <f t="shared" si="45"/>
        <v>#REF!</v>
      </c>
      <c r="AR237" s="224" t="e">
        <f t="shared" si="46"/>
        <v>#REF!</v>
      </c>
      <c r="AS237" s="224" t="e">
        <f t="shared" si="47"/>
        <v>#REF!</v>
      </c>
      <c r="AT237" s="224" t="b">
        <f t="shared" si="48"/>
        <v>0</v>
      </c>
      <c r="AU237" s="224" t="e">
        <f t="shared" si="49"/>
        <v>#REF!</v>
      </c>
      <c r="AV237" s="224" t="e">
        <f t="shared" si="50"/>
        <v>#REF!</v>
      </c>
      <c r="AX237" s="227" t="b">
        <v>0</v>
      </c>
    </row>
    <row r="238" spans="2:50" x14ac:dyDescent="0.2">
      <c r="B238" s="215">
        <v>228</v>
      </c>
      <c r="C238" s="216" t="e">
        <f>+#REF!</f>
        <v>#REF!</v>
      </c>
      <c r="D238" s="217" t="e">
        <f>+#REF!</f>
        <v>#REF!</v>
      </c>
      <c r="E238" s="217" t="e">
        <f>+#REF!</f>
        <v>#REF!</v>
      </c>
      <c r="F238" s="217">
        <v>721</v>
      </c>
      <c r="G238" s="217" t="s">
        <v>81</v>
      </c>
      <c r="H238" s="217" t="str">
        <f t="shared" si="39"/>
        <v>TS</v>
      </c>
      <c r="I238" s="218" t="e">
        <f>+#REF!</f>
        <v>#REF!</v>
      </c>
      <c r="J238" s="218" t="e">
        <f>IF(ISBLANK(#REF!),"",#REF!)</f>
        <v>#REF!</v>
      </c>
      <c r="K238" s="218" t="e">
        <f>IF(ISBLANK(#REF!),"",#REF!)</f>
        <v>#REF!</v>
      </c>
      <c r="L238" s="219" t="e">
        <f>IF(ISBLANK(#REF!),"",#REF!)</f>
        <v>#REF!</v>
      </c>
      <c r="M238" s="218" t="e">
        <f>IF(ISBLANK(#REF!),"",#REF!)</f>
        <v>#REF!</v>
      </c>
      <c r="N238" s="218" t="e">
        <f>IF(ISBLANK(#REF!),"",#REF!)</f>
        <v>#REF!</v>
      </c>
      <c r="O238" s="218" t="e">
        <f>IF(ISBLANK(#REF!),"",#REF!)</f>
        <v>#REF!</v>
      </c>
      <c r="P238" s="220">
        <v>324.66000000000003</v>
      </c>
      <c r="Q238" s="220">
        <v>0</v>
      </c>
      <c r="R238" s="220">
        <v>0</v>
      </c>
      <c r="S238" s="220">
        <v>0</v>
      </c>
      <c r="T238" s="220">
        <v>0</v>
      </c>
      <c r="U238" s="220">
        <v>0</v>
      </c>
      <c r="V238" s="220">
        <v>324.66000000000003</v>
      </c>
      <c r="W238" s="220">
        <v>0</v>
      </c>
      <c r="X238" s="220">
        <v>0</v>
      </c>
      <c r="Y238" s="220">
        <v>324.66000000000003</v>
      </c>
      <c r="Z238" s="220">
        <v>324.66000000000003</v>
      </c>
      <c r="AA238" s="220">
        <v>0</v>
      </c>
      <c r="AB238" s="220">
        <v>0</v>
      </c>
      <c r="AC238" s="220">
        <v>0</v>
      </c>
      <c r="AD238" s="196"/>
      <c r="AE238" s="222" t="e">
        <f t="shared" si="40"/>
        <v>#REF!</v>
      </c>
      <c r="AF238" s="222" t="e">
        <f>INDEX(#REF!,MATCH(Turtas!E238,#REF!,0))</f>
        <v>#REF!</v>
      </c>
      <c r="AG238" s="223" t="e">
        <f t="shared" si="41"/>
        <v>#REF!</v>
      </c>
      <c r="AH238" s="223" t="s">
        <v>681</v>
      </c>
      <c r="AI238" s="196"/>
      <c r="AJ238" s="224" t="e">
        <f>#REF!</f>
        <v>#REF!</v>
      </c>
      <c r="AK238" s="224">
        <f t="shared" si="42"/>
        <v>324.66000000000003</v>
      </c>
      <c r="AL238" s="225" t="e">
        <f t="shared" si="43"/>
        <v>#REF!</v>
      </c>
      <c r="AM238" s="225"/>
      <c r="AN238" s="226"/>
      <c r="AO238" s="226"/>
      <c r="AP238" s="224" t="e">
        <f t="shared" si="44"/>
        <v>#REF!</v>
      </c>
      <c r="AQ238" s="224" t="e">
        <f t="shared" si="45"/>
        <v>#REF!</v>
      </c>
      <c r="AR238" s="224" t="e">
        <f t="shared" si="46"/>
        <v>#REF!</v>
      </c>
      <c r="AS238" s="224" t="e">
        <f t="shared" si="47"/>
        <v>#REF!</v>
      </c>
      <c r="AT238" s="224" t="b">
        <f t="shared" si="48"/>
        <v>0</v>
      </c>
      <c r="AU238" s="224" t="e">
        <f t="shared" si="49"/>
        <v>#REF!</v>
      </c>
      <c r="AV238" s="224" t="e">
        <f t="shared" si="50"/>
        <v>#REF!</v>
      </c>
      <c r="AX238" s="227" t="b">
        <v>0</v>
      </c>
    </row>
    <row r="239" spans="2:50" x14ac:dyDescent="0.2">
      <c r="B239" s="215">
        <v>229</v>
      </c>
      <c r="C239" s="216" t="e">
        <f>+#REF!</f>
        <v>#REF!</v>
      </c>
      <c r="D239" s="217" t="e">
        <f>+#REF!</f>
        <v>#REF!</v>
      </c>
      <c r="E239" s="217" t="e">
        <f>+#REF!</f>
        <v>#REF!</v>
      </c>
      <c r="F239" s="217">
        <v>721</v>
      </c>
      <c r="G239" s="217" t="s">
        <v>85</v>
      </c>
      <c r="H239" s="217" t="str">
        <f t="shared" si="39"/>
        <v>BS</v>
      </c>
      <c r="I239" s="218" t="e">
        <f>+#REF!</f>
        <v>#REF!</v>
      </c>
      <c r="J239" s="218" t="e">
        <f>IF(ISBLANK(#REF!),"",#REF!)</f>
        <v>#REF!</v>
      </c>
      <c r="K239" s="218" t="e">
        <f>IF(ISBLANK(#REF!),"",#REF!)</f>
        <v>#REF!</v>
      </c>
      <c r="L239" s="219" t="e">
        <f>IF(ISBLANK(#REF!),"",#REF!)</f>
        <v>#REF!</v>
      </c>
      <c r="M239" s="218" t="e">
        <f>IF(ISBLANK(#REF!),"",#REF!)</f>
        <v>#REF!</v>
      </c>
      <c r="N239" s="218" t="e">
        <f>IF(ISBLANK(#REF!),"",#REF!)</f>
        <v>#REF!</v>
      </c>
      <c r="O239" s="218" t="e">
        <f>IF(ISBLANK(#REF!),"",#REF!)</f>
        <v>#REF!</v>
      </c>
      <c r="P239" s="220">
        <v>485.89</v>
      </c>
      <c r="Q239" s="220">
        <v>0</v>
      </c>
      <c r="R239" s="220">
        <v>0</v>
      </c>
      <c r="S239" s="220">
        <v>0</v>
      </c>
      <c r="T239" s="220">
        <v>0</v>
      </c>
      <c r="U239" s="220">
        <v>0</v>
      </c>
      <c r="V239" s="220">
        <v>485.89</v>
      </c>
      <c r="W239" s="220">
        <v>0</v>
      </c>
      <c r="X239" s="220">
        <v>0</v>
      </c>
      <c r="Y239" s="220">
        <v>485.89</v>
      </c>
      <c r="Z239" s="220">
        <v>441.35008333333332</v>
      </c>
      <c r="AA239" s="220">
        <v>44.53991666666667</v>
      </c>
      <c r="AB239" s="220">
        <v>48.589000000000006</v>
      </c>
      <c r="AC239" s="220">
        <v>0</v>
      </c>
      <c r="AD239" s="196"/>
      <c r="AE239" s="222" t="e">
        <f t="shared" si="40"/>
        <v>#REF!</v>
      </c>
      <c r="AF239" s="222" t="e">
        <f>INDEX(#REF!,MATCH(Turtas!E239,#REF!,0))</f>
        <v>#REF!</v>
      </c>
      <c r="AG239" s="223" t="e">
        <f t="shared" si="41"/>
        <v>#REF!</v>
      </c>
      <c r="AH239" s="223" t="s">
        <v>681</v>
      </c>
      <c r="AI239" s="196"/>
      <c r="AJ239" s="224" t="e">
        <f>#REF!</f>
        <v>#REF!</v>
      </c>
      <c r="AK239" s="224">
        <f t="shared" si="42"/>
        <v>485.89</v>
      </c>
      <c r="AL239" s="225" t="e">
        <f t="shared" si="43"/>
        <v>#REF!</v>
      </c>
      <c r="AM239" s="225"/>
      <c r="AN239" s="226"/>
      <c r="AO239" s="226"/>
      <c r="AP239" s="224" t="e">
        <f t="shared" si="44"/>
        <v>#REF!</v>
      </c>
      <c r="AQ239" s="224" t="e">
        <f t="shared" si="45"/>
        <v>#REF!</v>
      </c>
      <c r="AR239" s="224" t="e">
        <f t="shared" si="46"/>
        <v>#REF!</v>
      </c>
      <c r="AS239" s="224" t="e">
        <f t="shared" si="47"/>
        <v>#REF!</v>
      </c>
      <c r="AT239" s="224" t="b">
        <f t="shared" si="48"/>
        <v>0</v>
      </c>
      <c r="AU239" s="224" t="e">
        <f t="shared" si="49"/>
        <v>#REF!</v>
      </c>
      <c r="AV239" s="224" t="e">
        <f t="shared" si="50"/>
        <v>#REF!</v>
      </c>
      <c r="AX239" s="227" t="b">
        <v>0</v>
      </c>
    </row>
    <row r="240" spans="2:50" x14ac:dyDescent="0.2">
      <c r="B240" s="215">
        <v>230</v>
      </c>
      <c r="C240" s="216" t="e">
        <f>+#REF!</f>
        <v>#REF!</v>
      </c>
      <c r="D240" s="217" t="e">
        <f>+#REF!</f>
        <v>#REF!</v>
      </c>
      <c r="E240" s="217" t="e">
        <f>+#REF!</f>
        <v>#REF!</v>
      </c>
      <c r="F240" s="217">
        <v>721</v>
      </c>
      <c r="G240" s="217" t="s">
        <v>81</v>
      </c>
      <c r="H240" s="217" t="str">
        <f t="shared" si="39"/>
        <v>TS</v>
      </c>
      <c r="I240" s="218" t="e">
        <f>+#REF!</f>
        <v>#REF!</v>
      </c>
      <c r="J240" s="218" t="e">
        <f>IF(ISBLANK(#REF!),"",#REF!)</f>
        <v>#REF!</v>
      </c>
      <c r="K240" s="218" t="e">
        <f>IF(ISBLANK(#REF!),"",#REF!)</f>
        <v>#REF!</v>
      </c>
      <c r="L240" s="219" t="e">
        <f>IF(ISBLANK(#REF!),"",#REF!)</f>
        <v>#REF!</v>
      </c>
      <c r="M240" s="218" t="e">
        <f>IF(ISBLANK(#REF!),"",#REF!)</f>
        <v>#REF!</v>
      </c>
      <c r="N240" s="218" t="e">
        <f>IF(ISBLANK(#REF!),"",#REF!)</f>
        <v>#REF!</v>
      </c>
      <c r="O240" s="218" t="e">
        <f>IF(ISBLANK(#REF!),"",#REF!)</f>
        <v>#REF!</v>
      </c>
      <c r="P240" s="220">
        <v>318.58</v>
      </c>
      <c r="Q240" s="220">
        <v>0</v>
      </c>
      <c r="R240" s="220">
        <v>0</v>
      </c>
      <c r="S240" s="220">
        <v>0</v>
      </c>
      <c r="T240" s="220">
        <v>0</v>
      </c>
      <c r="U240" s="220">
        <v>0</v>
      </c>
      <c r="V240" s="220">
        <v>318.58</v>
      </c>
      <c r="W240" s="220">
        <v>0</v>
      </c>
      <c r="X240" s="220">
        <v>0</v>
      </c>
      <c r="Y240" s="220">
        <v>318.58</v>
      </c>
      <c r="Z240" s="220">
        <v>318.58</v>
      </c>
      <c r="AA240" s="220">
        <v>0</v>
      </c>
      <c r="AB240" s="220">
        <v>0</v>
      </c>
      <c r="AC240" s="220">
        <v>0</v>
      </c>
      <c r="AD240" s="196"/>
      <c r="AE240" s="222" t="e">
        <f t="shared" si="40"/>
        <v>#REF!</v>
      </c>
      <c r="AF240" s="222" t="e">
        <f>INDEX(#REF!,MATCH(Turtas!E240,#REF!,0))</f>
        <v>#REF!</v>
      </c>
      <c r="AG240" s="223" t="e">
        <f t="shared" si="41"/>
        <v>#REF!</v>
      </c>
      <c r="AH240" s="223" t="s">
        <v>681</v>
      </c>
      <c r="AI240" s="196"/>
      <c r="AJ240" s="224" t="e">
        <f>#REF!</f>
        <v>#REF!</v>
      </c>
      <c r="AK240" s="224">
        <f t="shared" si="42"/>
        <v>318.58</v>
      </c>
      <c r="AL240" s="225" t="e">
        <f t="shared" si="43"/>
        <v>#REF!</v>
      </c>
      <c r="AM240" s="225"/>
      <c r="AN240" s="226"/>
      <c r="AO240" s="226"/>
      <c r="AP240" s="224" t="e">
        <f t="shared" si="44"/>
        <v>#REF!</v>
      </c>
      <c r="AQ240" s="224" t="e">
        <f t="shared" si="45"/>
        <v>#REF!</v>
      </c>
      <c r="AR240" s="224" t="e">
        <f t="shared" si="46"/>
        <v>#REF!</v>
      </c>
      <c r="AS240" s="224" t="e">
        <f t="shared" si="47"/>
        <v>#REF!</v>
      </c>
      <c r="AT240" s="224" t="b">
        <f t="shared" si="48"/>
        <v>0</v>
      </c>
      <c r="AU240" s="224" t="e">
        <f t="shared" si="49"/>
        <v>#REF!</v>
      </c>
      <c r="AV240" s="224" t="e">
        <f t="shared" si="50"/>
        <v>#REF!</v>
      </c>
      <c r="AX240" s="227" t="b">
        <v>0</v>
      </c>
    </row>
    <row r="241" spans="2:50" x14ac:dyDescent="0.2">
      <c r="B241" s="215">
        <v>231</v>
      </c>
      <c r="C241" s="216" t="e">
        <f>+#REF!</f>
        <v>#REF!</v>
      </c>
      <c r="D241" s="217" t="e">
        <f>+#REF!</f>
        <v>#REF!</v>
      </c>
      <c r="E241" s="217" t="e">
        <f>+#REF!</f>
        <v>#REF!</v>
      </c>
      <c r="F241" s="217">
        <v>721</v>
      </c>
      <c r="G241" s="217" t="s">
        <v>85</v>
      </c>
      <c r="H241" s="217" t="str">
        <f t="shared" si="39"/>
        <v>BS</v>
      </c>
      <c r="I241" s="218" t="e">
        <f>+#REF!</f>
        <v>#REF!</v>
      </c>
      <c r="J241" s="218" t="e">
        <f>IF(ISBLANK(#REF!),"",#REF!)</f>
        <v>#REF!</v>
      </c>
      <c r="K241" s="218" t="e">
        <f>IF(ISBLANK(#REF!),"",#REF!)</f>
        <v>#REF!</v>
      </c>
      <c r="L241" s="219" t="e">
        <f>IF(ISBLANK(#REF!),"",#REF!)</f>
        <v>#REF!</v>
      </c>
      <c r="M241" s="218" t="e">
        <f>IF(ISBLANK(#REF!),"",#REF!)</f>
        <v>#REF!</v>
      </c>
      <c r="N241" s="218" t="e">
        <f>IF(ISBLANK(#REF!),"",#REF!)</f>
        <v>#REF!</v>
      </c>
      <c r="O241" s="218" t="e">
        <f>IF(ISBLANK(#REF!),"",#REF!)</f>
        <v>#REF!</v>
      </c>
      <c r="P241" s="220">
        <v>0</v>
      </c>
      <c r="Q241" s="220">
        <v>0</v>
      </c>
      <c r="R241" s="220">
        <v>0</v>
      </c>
      <c r="S241" s="220">
        <v>0</v>
      </c>
      <c r="T241" s="220">
        <v>0</v>
      </c>
      <c r="U241" s="220">
        <v>0</v>
      </c>
      <c r="V241" s="220">
        <v>0</v>
      </c>
      <c r="W241" s="220">
        <v>0</v>
      </c>
      <c r="X241" s="220">
        <v>0</v>
      </c>
      <c r="Y241" s="220">
        <v>0</v>
      </c>
      <c r="Z241" s="220">
        <v>0</v>
      </c>
      <c r="AA241" s="220">
        <v>0</v>
      </c>
      <c r="AB241" s="220">
        <v>0</v>
      </c>
      <c r="AC241" s="220">
        <v>5.6806666666666663</v>
      </c>
      <c r="AD241" s="196"/>
      <c r="AE241" s="222" t="e">
        <f t="shared" si="40"/>
        <v>#REF!</v>
      </c>
      <c r="AF241" s="222" t="e">
        <f>INDEX(#REF!,MATCH(Turtas!E241,#REF!,0))</f>
        <v>#REF!</v>
      </c>
      <c r="AG241" s="223" t="e">
        <f t="shared" si="41"/>
        <v>#REF!</v>
      </c>
      <c r="AH241" s="223" t="s">
        <v>681</v>
      </c>
      <c r="AI241" s="196"/>
      <c r="AJ241" s="224" t="e">
        <f>#REF!</f>
        <v>#REF!</v>
      </c>
      <c r="AK241" s="224">
        <f t="shared" si="42"/>
        <v>0</v>
      </c>
      <c r="AL241" s="225" t="e">
        <f t="shared" si="43"/>
        <v>#REF!</v>
      </c>
      <c r="AM241" s="225">
        <v>44651</v>
      </c>
      <c r="AN241" s="226"/>
      <c r="AO241" s="226" t="b">
        <v>1</v>
      </c>
      <c r="AP241" s="224" t="e">
        <f t="shared" si="44"/>
        <v>#REF!</v>
      </c>
      <c r="AQ241" s="224" t="e">
        <f t="shared" si="45"/>
        <v>#REF!</v>
      </c>
      <c r="AR241" s="224" t="e">
        <f t="shared" si="46"/>
        <v>#REF!</v>
      </c>
      <c r="AS241" s="224" t="e">
        <f t="shared" si="47"/>
        <v>#REF!</v>
      </c>
      <c r="AT241" s="224" t="b">
        <f t="shared" si="48"/>
        <v>0</v>
      </c>
      <c r="AU241" s="224" t="e">
        <f t="shared" si="49"/>
        <v>#REF!</v>
      </c>
      <c r="AV241" s="224" t="e">
        <f t="shared" si="50"/>
        <v>#REF!</v>
      </c>
      <c r="AX241" s="227" t="b">
        <v>0</v>
      </c>
    </row>
    <row r="242" spans="2:50" x14ac:dyDescent="0.2">
      <c r="B242" s="215">
        <v>232</v>
      </c>
      <c r="C242" s="216" t="e">
        <f>+#REF!</f>
        <v>#REF!</v>
      </c>
      <c r="D242" s="217" t="e">
        <f>+#REF!</f>
        <v>#REF!</v>
      </c>
      <c r="E242" s="217" t="e">
        <f>+#REF!</f>
        <v>#REF!</v>
      </c>
      <c r="F242" s="217">
        <v>721</v>
      </c>
      <c r="G242" s="217" t="s">
        <v>68</v>
      </c>
      <c r="H242" s="217" t="str">
        <f t="shared" si="39"/>
        <v>TS</v>
      </c>
      <c r="I242" s="218" t="e">
        <f>+#REF!</f>
        <v>#REF!</v>
      </c>
      <c r="J242" s="218" t="e">
        <f>IF(ISBLANK(#REF!),"",#REF!)</f>
        <v>#REF!</v>
      </c>
      <c r="K242" s="218" t="e">
        <f>IF(ISBLANK(#REF!),"",#REF!)</f>
        <v>#REF!</v>
      </c>
      <c r="L242" s="219" t="e">
        <f>IF(ISBLANK(#REF!),"",#REF!)</f>
        <v>#REF!</v>
      </c>
      <c r="M242" s="218" t="e">
        <f>IF(ISBLANK(#REF!),"",#REF!)</f>
        <v>#REF!</v>
      </c>
      <c r="N242" s="218" t="e">
        <f>IF(ISBLANK(#REF!),"",#REF!)</f>
        <v>#REF!</v>
      </c>
      <c r="O242" s="218" t="e">
        <f>IF(ISBLANK(#REF!),"",#REF!)</f>
        <v>#REF!</v>
      </c>
      <c r="P242" s="220">
        <v>340.84</v>
      </c>
      <c r="Q242" s="220">
        <v>0</v>
      </c>
      <c r="R242" s="220">
        <v>0</v>
      </c>
      <c r="S242" s="220">
        <v>0</v>
      </c>
      <c r="T242" s="220">
        <v>0</v>
      </c>
      <c r="U242" s="220">
        <v>0</v>
      </c>
      <c r="V242" s="220">
        <v>340.84</v>
      </c>
      <c r="W242" s="220">
        <v>0</v>
      </c>
      <c r="X242" s="220">
        <v>0</v>
      </c>
      <c r="Y242" s="220">
        <v>340.84</v>
      </c>
      <c r="Z242" s="220">
        <v>303.91566666666665</v>
      </c>
      <c r="AA242" s="220">
        <v>36.924333333333323</v>
      </c>
      <c r="AB242" s="220">
        <v>34.083999999999996</v>
      </c>
      <c r="AC242" s="220">
        <v>0</v>
      </c>
      <c r="AD242" s="196"/>
      <c r="AE242" s="222" t="e">
        <f t="shared" si="40"/>
        <v>#REF!</v>
      </c>
      <c r="AF242" s="222" t="e">
        <f>INDEX(#REF!,MATCH(Turtas!E242,#REF!,0))</f>
        <v>#REF!</v>
      </c>
      <c r="AG242" s="223" t="e">
        <f t="shared" si="41"/>
        <v>#REF!</v>
      </c>
      <c r="AH242" s="223" t="s">
        <v>681</v>
      </c>
      <c r="AI242" s="196"/>
      <c r="AJ242" s="224" t="e">
        <f>#REF!</f>
        <v>#REF!</v>
      </c>
      <c r="AK242" s="224">
        <f t="shared" si="42"/>
        <v>340.84</v>
      </c>
      <c r="AL242" s="225" t="e">
        <f t="shared" si="43"/>
        <v>#REF!</v>
      </c>
      <c r="AM242" s="225"/>
      <c r="AN242" s="226"/>
      <c r="AO242" s="226"/>
      <c r="AP242" s="224" t="e">
        <f t="shared" si="44"/>
        <v>#REF!</v>
      </c>
      <c r="AQ242" s="224" t="e">
        <f t="shared" si="45"/>
        <v>#REF!</v>
      </c>
      <c r="AR242" s="224" t="e">
        <f t="shared" si="46"/>
        <v>#REF!</v>
      </c>
      <c r="AS242" s="224" t="e">
        <f t="shared" si="47"/>
        <v>#REF!</v>
      </c>
      <c r="AT242" s="224" t="b">
        <f t="shared" si="48"/>
        <v>0</v>
      </c>
      <c r="AU242" s="224" t="e">
        <f t="shared" si="49"/>
        <v>#REF!</v>
      </c>
      <c r="AV242" s="224" t="e">
        <f t="shared" si="50"/>
        <v>#REF!</v>
      </c>
      <c r="AX242" s="227" t="b">
        <v>0</v>
      </c>
    </row>
    <row r="243" spans="2:50" x14ac:dyDescent="0.2">
      <c r="B243" s="215">
        <v>233</v>
      </c>
      <c r="C243" s="216" t="e">
        <f>+#REF!</f>
        <v>#REF!</v>
      </c>
      <c r="D243" s="217" t="e">
        <f>+#REF!</f>
        <v>#REF!</v>
      </c>
      <c r="E243" s="217" t="e">
        <f>+#REF!</f>
        <v>#REF!</v>
      </c>
      <c r="F243" s="217">
        <v>721</v>
      </c>
      <c r="G243" s="217" t="s">
        <v>85</v>
      </c>
      <c r="H243" s="217" t="str">
        <f t="shared" si="39"/>
        <v>BS</v>
      </c>
      <c r="I243" s="218" t="e">
        <f>+#REF!</f>
        <v>#REF!</v>
      </c>
      <c r="J243" s="218" t="e">
        <f>IF(ISBLANK(#REF!),"",#REF!)</f>
        <v>#REF!</v>
      </c>
      <c r="K243" s="218" t="e">
        <f>IF(ISBLANK(#REF!),"",#REF!)</f>
        <v>#REF!</v>
      </c>
      <c r="L243" s="219" t="e">
        <f>IF(ISBLANK(#REF!),"",#REF!)</f>
        <v>#REF!</v>
      </c>
      <c r="M243" s="218" t="e">
        <f>IF(ISBLANK(#REF!),"",#REF!)</f>
        <v>#REF!</v>
      </c>
      <c r="N243" s="218" t="e">
        <f>IF(ISBLANK(#REF!),"",#REF!)</f>
        <v>#REF!</v>
      </c>
      <c r="O243" s="218" t="e">
        <f>IF(ISBLANK(#REF!),"",#REF!)</f>
        <v>#REF!</v>
      </c>
      <c r="P243" s="220">
        <v>478.71</v>
      </c>
      <c r="Q243" s="220">
        <v>0</v>
      </c>
      <c r="R243" s="220">
        <v>0</v>
      </c>
      <c r="S243" s="220">
        <v>0</v>
      </c>
      <c r="T243" s="220">
        <v>0</v>
      </c>
      <c r="U243" s="220">
        <v>0</v>
      </c>
      <c r="V243" s="220">
        <v>478.71</v>
      </c>
      <c r="W243" s="220">
        <v>0</v>
      </c>
      <c r="X243" s="220">
        <v>0</v>
      </c>
      <c r="Y243" s="220">
        <v>478.71</v>
      </c>
      <c r="Z243" s="220">
        <v>418.87124999999997</v>
      </c>
      <c r="AA243" s="220">
        <v>59.838750000000005</v>
      </c>
      <c r="AB243" s="220">
        <v>47.871000000000009</v>
      </c>
      <c r="AC243" s="220">
        <v>0</v>
      </c>
      <c r="AD243" s="196"/>
      <c r="AE243" s="222" t="e">
        <f t="shared" si="40"/>
        <v>#REF!</v>
      </c>
      <c r="AF243" s="222" t="e">
        <f>INDEX(#REF!,MATCH(Turtas!E243,#REF!,0))</f>
        <v>#REF!</v>
      </c>
      <c r="AG243" s="223" t="e">
        <f t="shared" si="41"/>
        <v>#REF!</v>
      </c>
      <c r="AH243" s="223" t="s">
        <v>681</v>
      </c>
      <c r="AI243" s="196"/>
      <c r="AJ243" s="224" t="e">
        <f>#REF!</f>
        <v>#REF!</v>
      </c>
      <c r="AK243" s="224">
        <f t="shared" si="42"/>
        <v>478.71</v>
      </c>
      <c r="AL243" s="225" t="e">
        <f t="shared" si="43"/>
        <v>#REF!</v>
      </c>
      <c r="AM243" s="225"/>
      <c r="AN243" s="226"/>
      <c r="AO243" s="226"/>
      <c r="AP243" s="224" t="e">
        <f t="shared" si="44"/>
        <v>#REF!</v>
      </c>
      <c r="AQ243" s="224" t="e">
        <f t="shared" si="45"/>
        <v>#REF!</v>
      </c>
      <c r="AR243" s="224" t="e">
        <f t="shared" si="46"/>
        <v>#REF!</v>
      </c>
      <c r="AS243" s="224" t="e">
        <f t="shared" si="47"/>
        <v>#REF!</v>
      </c>
      <c r="AT243" s="224" t="b">
        <f t="shared" si="48"/>
        <v>0</v>
      </c>
      <c r="AU243" s="224" t="e">
        <f t="shared" si="49"/>
        <v>#REF!</v>
      </c>
      <c r="AV243" s="224" t="e">
        <f t="shared" si="50"/>
        <v>#REF!</v>
      </c>
      <c r="AX243" s="227" t="b">
        <v>0</v>
      </c>
    </row>
    <row r="244" spans="2:50" x14ac:dyDescent="0.2">
      <c r="B244" s="215">
        <v>234</v>
      </c>
      <c r="C244" s="216" t="e">
        <f>+#REF!</f>
        <v>#REF!</v>
      </c>
      <c r="D244" s="217" t="e">
        <f>+#REF!</f>
        <v>#REF!</v>
      </c>
      <c r="E244" s="217" t="e">
        <f>+#REF!</f>
        <v>#REF!</v>
      </c>
      <c r="F244" s="217">
        <v>724</v>
      </c>
      <c r="G244" s="217" t="s">
        <v>66</v>
      </c>
      <c r="H244" s="217" t="str">
        <f t="shared" si="39"/>
        <v>TS</v>
      </c>
      <c r="I244" s="218" t="e">
        <f>+#REF!</f>
        <v>#REF!</v>
      </c>
      <c r="J244" s="218" t="e">
        <f>IF(ISBLANK(#REF!),"",#REF!)</f>
        <v>#REF!</v>
      </c>
      <c r="K244" s="218" t="e">
        <f>IF(ISBLANK(#REF!),"",#REF!)</f>
        <v>#REF!</v>
      </c>
      <c r="L244" s="219" t="e">
        <f>IF(ISBLANK(#REF!),"",#REF!)</f>
        <v>#REF!</v>
      </c>
      <c r="M244" s="218" t="e">
        <f>IF(ISBLANK(#REF!),"",#REF!)</f>
        <v>#REF!</v>
      </c>
      <c r="N244" s="218" t="e">
        <f>IF(ISBLANK(#REF!),"",#REF!)</f>
        <v>#REF!</v>
      </c>
      <c r="O244" s="218" t="e">
        <f>IF(ISBLANK(#REF!),"",#REF!)</f>
        <v>#REF!</v>
      </c>
      <c r="P244" s="220">
        <v>4315.34</v>
      </c>
      <c r="Q244" s="220">
        <v>0</v>
      </c>
      <c r="R244" s="220">
        <v>0</v>
      </c>
      <c r="S244" s="220">
        <v>0</v>
      </c>
      <c r="T244" s="220">
        <v>0</v>
      </c>
      <c r="U244" s="220">
        <v>0</v>
      </c>
      <c r="V244" s="220">
        <v>4315.34</v>
      </c>
      <c r="W244" s="220">
        <v>0</v>
      </c>
      <c r="X244" s="220">
        <v>0</v>
      </c>
      <c r="Y244" s="220">
        <v>4315.34</v>
      </c>
      <c r="Z244" s="220">
        <v>4315.34</v>
      </c>
      <c r="AA244" s="220">
        <v>0</v>
      </c>
      <c r="AB244" s="220">
        <v>287.68933333333348</v>
      </c>
      <c r="AC244" s="220">
        <v>0</v>
      </c>
      <c r="AD244" s="196"/>
      <c r="AE244" s="222" t="e">
        <f t="shared" si="40"/>
        <v>#REF!</v>
      </c>
      <c r="AF244" s="222" t="e">
        <f>INDEX(#REF!,MATCH(Turtas!E244,#REF!,0))</f>
        <v>#REF!</v>
      </c>
      <c r="AG244" s="223" t="e">
        <f t="shared" si="41"/>
        <v>#REF!</v>
      </c>
      <c r="AH244" s="223" t="s">
        <v>681</v>
      </c>
      <c r="AI244" s="196"/>
      <c r="AJ244" s="224" t="e">
        <f>#REF!</f>
        <v>#REF!</v>
      </c>
      <c r="AK244" s="224">
        <f t="shared" si="42"/>
        <v>4315.34</v>
      </c>
      <c r="AL244" s="225" t="e">
        <f t="shared" si="43"/>
        <v>#REF!</v>
      </c>
      <c r="AM244" s="225"/>
      <c r="AN244" s="226"/>
      <c r="AO244" s="226"/>
      <c r="AP244" s="224" t="e">
        <f t="shared" si="44"/>
        <v>#REF!</v>
      </c>
      <c r="AQ244" s="224" t="e">
        <f t="shared" si="45"/>
        <v>#REF!</v>
      </c>
      <c r="AR244" s="224" t="e">
        <f t="shared" si="46"/>
        <v>#REF!</v>
      </c>
      <c r="AS244" s="224" t="e">
        <f t="shared" si="47"/>
        <v>#REF!</v>
      </c>
      <c r="AT244" s="224" t="b">
        <f t="shared" si="48"/>
        <v>0</v>
      </c>
      <c r="AU244" s="224" t="e">
        <f t="shared" si="49"/>
        <v>#REF!</v>
      </c>
      <c r="AV244" s="224" t="e">
        <f t="shared" si="50"/>
        <v>#REF!</v>
      </c>
      <c r="AX244" s="227" t="b">
        <v>0</v>
      </c>
    </row>
    <row r="245" spans="2:50" x14ac:dyDescent="0.2">
      <c r="B245" s="215">
        <v>235</v>
      </c>
      <c r="C245" s="216" t="e">
        <f>+#REF!</f>
        <v>#REF!</v>
      </c>
      <c r="D245" s="217" t="e">
        <f>+#REF!</f>
        <v>#REF!</v>
      </c>
      <c r="E245" s="217" t="e">
        <f>+#REF!</f>
        <v>#REF!</v>
      </c>
      <c r="F245" s="217">
        <v>724</v>
      </c>
      <c r="G245" s="217" t="s">
        <v>85</v>
      </c>
      <c r="H245" s="217" t="str">
        <f t="shared" si="39"/>
        <v>BS</v>
      </c>
      <c r="I245" s="218" t="e">
        <f>+#REF!</f>
        <v>#REF!</v>
      </c>
      <c r="J245" s="218" t="e">
        <f>IF(ISBLANK(#REF!),"",#REF!)</f>
        <v>#REF!</v>
      </c>
      <c r="K245" s="218" t="e">
        <f>IF(ISBLANK(#REF!),"",#REF!)</f>
        <v>#REF!</v>
      </c>
      <c r="L245" s="219" t="e">
        <f>IF(ISBLANK(#REF!),"",#REF!)</f>
        <v>#REF!</v>
      </c>
      <c r="M245" s="218" t="e">
        <f>IF(ISBLANK(#REF!),"",#REF!)</f>
        <v>#REF!</v>
      </c>
      <c r="N245" s="218" t="e">
        <f>IF(ISBLANK(#REF!),"",#REF!)</f>
        <v>#REF!</v>
      </c>
      <c r="O245" s="218" t="e">
        <f>IF(ISBLANK(#REF!),"",#REF!)</f>
        <v>#REF!</v>
      </c>
      <c r="P245" s="220">
        <v>4906.79</v>
      </c>
      <c r="Q245" s="220">
        <v>0</v>
      </c>
      <c r="R245" s="220">
        <v>0</v>
      </c>
      <c r="S245" s="220">
        <v>0</v>
      </c>
      <c r="T245" s="220">
        <v>0</v>
      </c>
      <c r="U245" s="220">
        <v>0</v>
      </c>
      <c r="V245" s="220">
        <v>4906.79</v>
      </c>
      <c r="W245" s="220">
        <v>0</v>
      </c>
      <c r="X245" s="220">
        <v>0</v>
      </c>
      <c r="Y245" s="220">
        <v>4906.79</v>
      </c>
      <c r="Z245" s="220">
        <v>4906.79</v>
      </c>
      <c r="AA245" s="220">
        <v>0</v>
      </c>
      <c r="AB245" s="220">
        <v>0</v>
      </c>
      <c r="AC245" s="220">
        <v>0</v>
      </c>
      <c r="AD245" s="196"/>
      <c r="AE245" s="222" t="e">
        <f t="shared" si="40"/>
        <v>#REF!</v>
      </c>
      <c r="AF245" s="222" t="e">
        <f>INDEX(#REF!,MATCH(Turtas!E245,#REF!,0))</f>
        <v>#REF!</v>
      </c>
      <c r="AG245" s="223" t="e">
        <f t="shared" si="41"/>
        <v>#REF!</v>
      </c>
      <c r="AH245" s="223" t="s">
        <v>681</v>
      </c>
      <c r="AI245" s="196"/>
      <c r="AJ245" s="224" t="e">
        <f>#REF!</f>
        <v>#REF!</v>
      </c>
      <c r="AK245" s="224">
        <f t="shared" si="42"/>
        <v>4906.79</v>
      </c>
      <c r="AL245" s="225" t="e">
        <f t="shared" si="43"/>
        <v>#REF!</v>
      </c>
      <c r="AM245" s="225"/>
      <c r="AN245" s="226"/>
      <c r="AO245" s="226"/>
      <c r="AP245" s="224" t="e">
        <f t="shared" si="44"/>
        <v>#REF!</v>
      </c>
      <c r="AQ245" s="224" t="e">
        <f t="shared" si="45"/>
        <v>#REF!</v>
      </c>
      <c r="AR245" s="224" t="e">
        <f t="shared" si="46"/>
        <v>#REF!</v>
      </c>
      <c r="AS245" s="224" t="e">
        <f t="shared" si="47"/>
        <v>#REF!</v>
      </c>
      <c r="AT245" s="224" t="b">
        <f t="shared" si="48"/>
        <v>0</v>
      </c>
      <c r="AU245" s="224" t="e">
        <f t="shared" si="49"/>
        <v>#REF!</v>
      </c>
      <c r="AV245" s="224" t="e">
        <f t="shared" si="50"/>
        <v>#REF!</v>
      </c>
      <c r="AX245" s="227" t="b">
        <v>0</v>
      </c>
    </row>
    <row r="246" spans="2:50" x14ac:dyDescent="0.2">
      <c r="B246" s="215">
        <v>236</v>
      </c>
      <c r="C246" s="216" t="e">
        <f>+#REF!</f>
        <v>#REF!</v>
      </c>
      <c r="D246" s="217" t="e">
        <f>+#REF!</f>
        <v>#REF!</v>
      </c>
      <c r="E246" s="217" t="e">
        <f>+#REF!</f>
        <v>#REF!</v>
      </c>
      <c r="F246" s="217">
        <v>724</v>
      </c>
      <c r="G246" s="217" t="s">
        <v>85</v>
      </c>
      <c r="H246" s="217" t="str">
        <f t="shared" si="39"/>
        <v>BS</v>
      </c>
      <c r="I246" s="218" t="e">
        <f>+#REF!</f>
        <v>#REF!</v>
      </c>
      <c r="J246" s="218" t="e">
        <f>IF(ISBLANK(#REF!),"",#REF!)</f>
        <v>#REF!</v>
      </c>
      <c r="K246" s="218" t="e">
        <f>IF(ISBLANK(#REF!),"",#REF!)</f>
        <v>#REF!</v>
      </c>
      <c r="L246" s="219" t="e">
        <f>IF(ISBLANK(#REF!),"",#REF!)</f>
        <v>#REF!</v>
      </c>
      <c r="M246" s="218" t="e">
        <f>IF(ISBLANK(#REF!),"",#REF!)</f>
        <v>#REF!</v>
      </c>
      <c r="N246" s="218" t="e">
        <f>IF(ISBLANK(#REF!),"",#REF!)</f>
        <v>#REF!</v>
      </c>
      <c r="O246" s="218" t="e">
        <f>IF(ISBLANK(#REF!),"",#REF!)</f>
        <v>#REF!</v>
      </c>
      <c r="P246" s="220">
        <v>2867.24</v>
      </c>
      <c r="Q246" s="220">
        <v>0</v>
      </c>
      <c r="R246" s="220">
        <v>0</v>
      </c>
      <c r="S246" s="220">
        <v>0</v>
      </c>
      <c r="T246" s="220">
        <v>0</v>
      </c>
      <c r="U246" s="220">
        <v>0</v>
      </c>
      <c r="V246" s="220">
        <v>2867.24</v>
      </c>
      <c r="W246" s="220">
        <v>0</v>
      </c>
      <c r="X246" s="220">
        <v>0</v>
      </c>
      <c r="Y246" s="220">
        <v>2867.24</v>
      </c>
      <c r="Z246" s="220">
        <v>2867.24</v>
      </c>
      <c r="AA246" s="220">
        <v>0</v>
      </c>
      <c r="AB246" s="220">
        <v>0</v>
      </c>
      <c r="AC246" s="220">
        <v>0</v>
      </c>
      <c r="AD246" s="196"/>
      <c r="AE246" s="222" t="e">
        <f t="shared" si="40"/>
        <v>#REF!</v>
      </c>
      <c r="AF246" s="222" t="e">
        <f>INDEX(#REF!,MATCH(Turtas!E246,#REF!,0))</f>
        <v>#REF!</v>
      </c>
      <c r="AG246" s="223" t="e">
        <f t="shared" si="41"/>
        <v>#REF!</v>
      </c>
      <c r="AH246" s="223" t="s">
        <v>681</v>
      </c>
      <c r="AI246" s="196"/>
      <c r="AJ246" s="224" t="e">
        <f>#REF!</f>
        <v>#REF!</v>
      </c>
      <c r="AK246" s="224">
        <f t="shared" si="42"/>
        <v>2867.24</v>
      </c>
      <c r="AL246" s="225" t="e">
        <f t="shared" si="43"/>
        <v>#REF!</v>
      </c>
      <c r="AM246" s="225"/>
      <c r="AN246" s="226"/>
      <c r="AO246" s="226"/>
      <c r="AP246" s="224" t="e">
        <f t="shared" si="44"/>
        <v>#REF!</v>
      </c>
      <c r="AQ246" s="224" t="e">
        <f t="shared" si="45"/>
        <v>#REF!</v>
      </c>
      <c r="AR246" s="224" t="e">
        <f t="shared" si="46"/>
        <v>#REF!</v>
      </c>
      <c r="AS246" s="224" t="e">
        <f t="shared" si="47"/>
        <v>#REF!</v>
      </c>
      <c r="AT246" s="224" t="b">
        <f t="shared" si="48"/>
        <v>0</v>
      </c>
      <c r="AU246" s="224" t="e">
        <f t="shared" si="49"/>
        <v>#REF!</v>
      </c>
      <c r="AV246" s="224" t="e">
        <f t="shared" si="50"/>
        <v>#REF!</v>
      </c>
      <c r="AX246" s="227" t="b">
        <v>0</v>
      </c>
    </row>
    <row r="247" spans="2:50" x14ac:dyDescent="0.2">
      <c r="B247" s="215">
        <v>237</v>
      </c>
      <c r="C247" s="216" t="e">
        <f>+#REF!</f>
        <v>#REF!</v>
      </c>
      <c r="D247" s="217" t="e">
        <f>+#REF!</f>
        <v>#REF!</v>
      </c>
      <c r="E247" s="217" t="e">
        <f>+#REF!</f>
        <v>#REF!</v>
      </c>
      <c r="F247" s="217">
        <v>724</v>
      </c>
      <c r="G247" s="217" t="s">
        <v>85</v>
      </c>
      <c r="H247" s="217" t="str">
        <f t="shared" si="39"/>
        <v>BS</v>
      </c>
      <c r="I247" s="218" t="e">
        <f>+#REF!</f>
        <v>#REF!</v>
      </c>
      <c r="J247" s="218" t="e">
        <f>IF(ISBLANK(#REF!),"",#REF!)</f>
        <v>#REF!</v>
      </c>
      <c r="K247" s="218" t="e">
        <f>IF(ISBLANK(#REF!),"",#REF!)</f>
        <v>#REF!</v>
      </c>
      <c r="L247" s="219" t="e">
        <f>IF(ISBLANK(#REF!),"",#REF!)</f>
        <v>#REF!</v>
      </c>
      <c r="M247" s="218" t="e">
        <f>IF(ISBLANK(#REF!),"",#REF!)</f>
        <v>#REF!</v>
      </c>
      <c r="N247" s="218" t="e">
        <f>IF(ISBLANK(#REF!),"",#REF!)</f>
        <v>#REF!</v>
      </c>
      <c r="O247" s="218" t="e">
        <f>IF(ISBLANK(#REF!),"",#REF!)</f>
        <v>#REF!</v>
      </c>
      <c r="P247" s="220">
        <v>3533.36</v>
      </c>
      <c r="Q247" s="220">
        <v>0</v>
      </c>
      <c r="R247" s="220">
        <v>0</v>
      </c>
      <c r="S247" s="220">
        <v>0</v>
      </c>
      <c r="T247" s="220">
        <v>0</v>
      </c>
      <c r="U247" s="220">
        <v>0</v>
      </c>
      <c r="V247" s="220">
        <v>3533.36</v>
      </c>
      <c r="W247" s="220">
        <v>0</v>
      </c>
      <c r="X247" s="220">
        <v>0</v>
      </c>
      <c r="Y247" s="220">
        <v>3533.36</v>
      </c>
      <c r="Z247" s="220">
        <v>3533.36</v>
      </c>
      <c r="AA247" s="220">
        <v>0</v>
      </c>
      <c r="AB247" s="220">
        <v>0</v>
      </c>
      <c r="AC247" s="220">
        <v>0</v>
      </c>
      <c r="AD247" s="196"/>
      <c r="AE247" s="222" t="e">
        <f t="shared" si="40"/>
        <v>#REF!</v>
      </c>
      <c r="AF247" s="222" t="e">
        <f>INDEX(#REF!,MATCH(Turtas!E247,#REF!,0))</f>
        <v>#REF!</v>
      </c>
      <c r="AG247" s="223" t="e">
        <f t="shared" si="41"/>
        <v>#REF!</v>
      </c>
      <c r="AH247" s="223" t="s">
        <v>681</v>
      </c>
      <c r="AI247" s="196"/>
      <c r="AJ247" s="224" t="e">
        <f>#REF!</f>
        <v>#REF!</v>
      </c>
      <c r="AK247" s="224">
        <f t="shared" si="42"/>
        <v>3533.36</v>
      </c>
      <c r="AL247" s="225" t="e">
        <f t="shared" si="43"/>
        <v>#REF!</v>
      </c>
      <c r="AM247" s="225"/>
      <c r="AN247" s="226"/>
      <c r="AO247" s="226"/>
      <c r="AP247" s="224" t="e">
        <f t="shared" si="44"/>
        <v>#REF!</v>
      </c>
      <c r="AQ247" s="224" t="e">
        <f t="shared" si="45"/>
        <v>#REF!</v>
      </c>
      <c r="AR247" s="224" t="e">
        <f t="shared" si="46"/>
        <v>#REF!</v>
      </c>
      <c r="AS247" s="224" t="e">
        <f t="shared" si="47"/>
        <v>#REF!</v>
      </c>
      <c r="AT247" s="224" t="b">
        <f t="shared" si="48"/>
        <v>0</v>
      </c>
      <c r="AU247" s="224" t="e">
        <f t="shared" si="49"/>
        <v>#REF!</v>
      </c>
      <c r="AV247" s="224" t="e">
        <f t="shared" si="50"/>
        <v>#REF!</v>
      </c>
      <c r="AX247" s="227" t="b">
        <v>0</v>
      </c>
    </row>
    <row r="248" spans="2:50" x14ac:dyDescent="0.2">
      <c r="B248" s="215">
        <v>238</v>
      </c>
      <c r="C248" s="216" t="e">
        <f>+#REF!</f>
        <v>#REF!</v>
      </c>
      <c r="D248" s="217" t="e">
        <f>+#REF!</f>
        <v>#REF!</v>
      </c>
      <c r="E248" s="217" t="e">
        <f>+#REF!</f>
        <v>#REF!</v>
      </c>
      <c r="F248" s="217">
        <v>724</v>
      </c>
      <c r="G248" s="217" t="s">
        <v>723</v>
      </c>
      <c r="H248" s="217" t="str">
        <f t="shared" si="39"/>
        <v>NS</v>
      </c>
      <c r="I248" s="218" t="e">
        <f>+#REF!</f>
        <v>#REF!</v>
      </c>
      <c r="J248" s="218" t="e">
        <f>IF(ISBLANK(#REF!),"",#REF!)</f>
        <v>#REF!</v>
      </c>
      <c r="K248" s="218" t="e">
        <f>IF(ISBLANK(#REF!),"",#REF!)</f>
        <v>#REF!</v>
      </c>
      <c r="L248" s="219" t="e">
        <f>IF(ISBLANK(#REF!),"",#REF!)</f>
        <v>#REF!</v>
      </c>
      <c r="M248" s="218" t="e">
        <f>IF(ISBLANK(#REF!),"",#REF!)</f>
        <v>#REF!</v>
      </c>
      <c r="N248" s="218" t="e">
        <f>IF(ISBLANK(#REF!),"",#REF!)</f>
        <v>#REF!</v>
      </c>
      <c r="O248" s="218" t="e">
        <f>IF(ISBLANK(#REF!),"",#REF!)</f>
        <v>#REF!</v>
      </c>
      <c r="P248" s="220">
        <v>1158.48</v>
      </c>
      <c r="Q248" s="220">
        <v>0</v>
      </c>
      <c r="R248" s="220">
        <v>0</v>
      </c>
      <c r="S248" s="220">
        <v>0</v>
      </c>
      <c r="T248" s="220">
        <v>0</v>
      </c>
      <c r="U248" s="220">
        <v>0</v>
      </c>
      <c r="V248" s="220">
        <v>1158.48</v>
      </c>
      <c r="W248" s="220">
        <v>0</v>
      </c>
      <c r="X248" s="220">
        <v>0</v>
      </c>
      <c r="Y248" s="220">
        <v>1158.48</v>
      </c>
      <c r="Z248" s="220">
        <v>1158.48</v>
      </c>
      <c r="AA248" s="220">
        <v>0</v>
      </c>
      <c r="AB248" s="220">
        <v>0</v>
      </c>
      <c r="AC248" s="220">
        <v>0</v>
      </c>
      <c r="AD248" s="196"/>
      <c r="AE248" s="222" t="e">
        <f t="shared" si="40"/>
        <v>#REF!</v>
      </c>
      <c r="AF248" s="222" t="e">
        <f>INDEX(#REF!,MATCH(Turtas!E248,#REF!,0))</f>
        <v>#REF!</v>
      </c>
      <c r="AG248" s="223" t="e">
        <f t="shared" si="41"/>
        <v>#REF!</v>
      </c>
      <c r="AH248" s="223" t="s">
        <v>681</v>
      </c>
      <c r="AI248" s="196"/>
      <c r="AJ248" s="224" t="e">
        <f>#REF!</f>
        <v>#REF!</v>
      </c>
      <c r="AK248" s="224">
        <f t="shared" si="42"/>
        <v>1158.48</v>
      </c>
      <c r="AL248" s="225" t="e">
        <f t="shared" si="43"/>
        <v>#REF!</v>
      </c>
      <c r="AM248" s="225"/>
      <c r="AN248" s="226"/>
      <c r="AO248" s="226"/>
      <c r="AP248" s="224" t="e">
        <f t="shared" si="44"/>
        <v>#REF!</v>
      </c>
      <c r="AQ248" s="224" t="e">
        <f t="shared" si="45"/>
        <v>#REF!</v>
      </c>
      <c r="AR248" s="224" t="e">
        <f t="shared" si="46"/>
        <v>#REF!</v>
      </c>
      <c r="AS248" s="224" t="e">
        <f t="shared" si="47"/>
        <v>#REF!</v>
      </c>
      <c r="AT248" s="224" t="b">
        <f t="shared" si="48"/>
        <v>0</v>
      </c>
      <c r="AU248" s="224" t="e">
        <f t="shared" si="49"/>
        <v>#REF!</v>
      </c>
      <c r="AV248" s="224" t="e">
        <f t="shared" si="50"/>
        <v>#REF!</v>
      </c>
      <c r="AX248" s="227" t="b">
        <v>0</v>
      </c>
    </row>
    <row r="249" spans="2:50" x14ac:dyDescent="0.2">
      <c r="B249" s="215">
        <v>239</v>
      </c>
      <c r="C249" s="216" t="e">
        <f>+#REF!</f>
        <v>#REF!</v>
      </c>
      <c r="D249" s="217" t="e">
        <f>+#REF!</f>
        <v>#REF!</v>
      </c>
      <c r="E249" s="217" t="e">
        <f>+#REF!</f>
        <v>#REF!</v>
      </c>
      <c r="F249" s="217">
        <v>724</v>
      </c>
      <c r="G249" s="217" t="s">
        <v>85</v>
      </c>
      <c r="H249" s="217" t="str">
        <f t="shared" si="39"/>
        <v>BS</v>
      </c>
      <c r="I249" s="218" t="e">
        <f>+#REF!</f>
        <v>#REF!</v>
      </c>
      <c r="J249" s="218" t="e">
        <f>IF(ISBLANK(#REF!),"",#REF!)</f>
        <v>#REF!</v>
      </c>
      <c r="K249" s="218" t="e">
        <f>IF(ISBLANK(#REF!),"",#REF!)</f>
        <v>#REF!</v>
      </c>
      <c r="L249" s="219" t="e">
        <f>IF(ISBLANK(#REF!),"",#REF!)</f>
        <v>#REF!</v>
      </c>
      <c r="M249" s="218" t="e">
        <f>IF(ISBLANK(#REF!),"",#REF!)</f>
        <v>#REF!</v>
      </c>
      <c r="N249" s="218" t="e">
        <f>IF(ISBLANK(#REF!),"",#REF!)</f>
        <v>#REF!</v>
      </c>
      <c r="O249" s="218" t="e">
        <f>IF(ISBLANK(#REF!),"",#REF!)</f>
        <v>#REF!</v>
      </c>
      <c r="P249" s="220">
        <v>1332.25</v>
      </c>
      <c r="Q249" s="220">
        <v>0</v>
      </c>
      <c r="R249" s="220">
        <v>0</v>
      </c>
      <c r="S249" s="220">
        <v>0</v>
      </c>
      <c r="T249" s="220">
        <v>0</v>
      </c>
      <c r="U249" s="220">
        <v>0</v>
      </c>
      <c r="V249" s="220">
        <v>1332.25</v>
      </c>
      <c r="W249" s="220">
        <v>0</v>
      </c>
      <c r="X249" s="220">
        <v>0</v>
      </c>
      <c r="Y249" s="220">
        <v>1332.25</v>
      </c>
      <c r="Z249" s="220">
        <v>1332.25</v>
      </c>
      <c r="AA249" s="220">
        <v>0</v>
      </c>
      <c r="AB249" s="220">
        <v>0</v>
      </c>
      <c r="AC249" s="220">
        <v>0</v>
      </c>
      <c r="AD249" s="196"/>
      <c r="AE249" s="222" t="e">
        <f t="shared" si="40"/>
        <v>#REF!</v>
      </c>
      <c r="AF249" s="222" t="e">
        <f>INDEX(#REF!,MATCH(Turtas!E249,#REF!,0))</f>
        <v>#REF!</v>
      </c>
      <c r="AG249" s="223" t="e">
        <f t="shared" si="41"/>
        <v>#REF!</v>
      </c>
      <c r="AH249" s="223" t="s">
        <v>681</v>
      </c>
      <c r="AI249" s="196"/>
      <c r="AJ249" s="224" t="e">
        <f>#REF!</f>
        <v>#REF!</v>
      </c>
      <c r="AK249" s="224">
        <f t="shared" si="42"/>
        <v>1332.25</v>
      </c>
      <c r="AL249" s="225" t="e">
        <f t="shared" si="43"/>
        <v>#REF!</v>
      </c>
      <c r="AM249" s="225"/>
      <c r="AN249" s="226"/>
      <c r="AO249" s="226"/>
      <c r="AP249" s="224" t="e">
        <f t="shared" si="44"/>
        <v>#REF!</v>
      </c>
      <c r="AQ249" s="224" t="e">
        <f t="shared" si="45"/>
        <v>#REF!</v>
      </c>
      <c r="AR249" s="224" t="e">
        <f t="shared" si="46"/>
        <v>#REF!</v>
      </c>
      <c r="AS249" s="224" t="e">
        <f t="shared" si="47"/>
        <v>#REF!</v>
      </c>
      <c r="AT249" s="224" t="b">
        <f t="shared" si="48"/>
        <v>0</v>
      </c>
      <c r="AU249" s="224" t="e">
        <f t="shared" si="49"/>
        <v>#REF!</v>
      </c>
      <c r="AV249" s="224" t="e">
        <f t="shared" si="50"/>
        <v>#REF!</v>
      </c>
      <c r="AX249" s="227" t="b">
        <v>0</v>
      </c>
    </row>
    <row r="250" spans="2:50" x14ac:dyDescent="0.2">
      <c r="B250" s="215">
        <v>240</v>
      </c>
      <c r="C250" s="216" t="e">
        <f>+#REF!</f>
        <v>#REF!</v>
      </c>
      <c r="D250" s="217" t="e">
        <f>+#REF!</f>
        <v>#REF!</v>
      </c>
      <c r="E250" s="217" t="e">
        <f>+#REF!</f>
        <v>#REF!</v>
      </c>
      <c r="F250" s="217">
        <v>724</v>
      </c>
      <c r="G250" s="217" t="s">
        <v>68</v>
      </c>
      <c r="H250" s="217" t="str">
        <f t="shared" si="39"/>
        <v>TS</v>
      </c>
      <c r="I250" s="218" t="e">
        <f>+#REF!</f>
        <v>#REF!</v>
      </c>
      <c r="J250" s="218" t="e">
        <f>IF(ISBLANK(#REF!),"",#REF!)</f>
        <v>#REF!</v>
      </c>
      <c r="K250" s="218" t="e">
        <f>IF(ISBLANK(#REF!),"",#REF!)</f>
        <v>#REF!</v>
      </c>
      <c r="L250" s="219" t="e">
        <f>IF(ISBLANK(#REF!),"",#REF!)</f>
        <v>#REF!</v>
      </c>
      <c r="M250" s="218" t="e">
        <f>IF(ISBLANK(#REF!),"",#REF!)</f>
        <v>#REF!</v>
      </c>
      <c r="N250" s="218" t="e">
        <f>IF(ISBLANK(#REF!),"",#REF!)</f>
        <v>#REF!</v>
      </c>
      <c r="O250" s="218" t="e">
        <f>IF(ISBLANK(#REF!),"",#REF!)</f>
        <v>#REF!</v>
      </c>
      <c r="P250" s="220">
        <v>4526.6499999999996</v>
      </c>
      <c r="Q250" s="220">
        <v>0</v>
      </c>
      <c r="R250" s="220">
        <v>0</v>
      </c>
      <c r="S250" s="220">
        <v>0</v>
      </c>
      <c r="T250" s="220">
        <v>0</v>
      </c>
      <c r="U250" s="220">
        <v>0</v>
      </c>
      <c r="V250" s="220">
        <v>4526.6499999999996</v>
      </c>
      <c r="W250" s="220">
        <v>0</v>
      </c>
      <c r="X250" s="220">
        <v>0</v>
      </c>
      <c r="Y250" s="220">
        <v>4526.6499999999996</v>
      </c>
      <c r="Z250" s="220">
        <v>4073.9849999999997</v>
      </c>
      <c r="AA250" s="220">
        <v>452.66499999999996</v>
      </c>
      <c r="AB250" s="220">
        <v>452.66499999999996</v>
      </c>
      <c r="AC250" s="220">
        <v>0</v>
      </c>
      <c r="AD250" s="196"/>
      <c r="AE250" s="222" t="e">
        <f t="shared" si="40"/>
        <v>#REF!</v>
      </c>
      <c r="AF250" s="222" t="e">
        <f>INDEX(#REF!,MATCH(Turtas!E250,#REF!,0))</f>
        <v>#REF!</v>
      </c>
      <c r="AG250" s="223" t="e">
        <f t="shared" si="41"/>
        <v>#REF!</v>
      </c>
      <c r="AH250" s="223" t="s">
        <v>681</v>
      </c>
      <c r="AI250" s="196"/>
      <c r="AJ250" s="224" t="e">
        <f>#REF!</f>
        <v>#REF!</v>
      </c>
      <c r="AK250" s="224">
        <f t="shared" si="42"/>
        <v>4526.6499999999996</v>
      </c>
      <c r="AL250" s="225" t="e">
        <f t="shared" si="43"/>
        <v>#REF!</v>
      </c>
      <c r="AM250" s="225"/>
      <c r="AN250" s="226"/>
      <c r="AO250" s="226"/>
      <c r="AP250" s="224" t="e">
        <f t="shared" si="44"/>
        <v>#REF!</v>
      </c>
      <c r="AQ250" s="224" t="e">
        <f t="shared" si="45"/>
        <v>#REF!</v>
      </c>
      <c r="AR250" s="224" t="e">
        <f t="shared" si="46"/>
        <v>#REF!</v>
      </c>
      <c r="AS250" s="224" t="e">
        <f t="shared" si="47"/>
        <v>#REF!</v>
      </c>
      <c r="AT250" s="224" t="b">
        <f t="shared" si="48"/>
        <v>0</v>
      </c>
      <c r="AU250" s="224" t="e">
        <f t="shared" si="49"/>
        <v>#REF!</v>
      </c>
      <c r="AV250" s="224" t="e">
        <f t="shared" si="50"/>
        <v>#REF!</v>
      </c>
      <c r="AX250" s="227" t="b">
        <v>0</v>
      </c>
    </row>
    <row r="251" spans="2:50" x14ac:dyDescent="0.2">
      <c r="B251" s="215">
        <v>241</v>
      </c>
      <c r="C251" s="216" t="e">
        <f>+#REF!</f>
        <v>#REF!</v>
      </c>
      <c r="D251" s="217" t="e">
        <f>+#REF!</f>
        <v>#REF!</v>
      </c>
      <c r="E251" s="217" t="e">
        <f>+#REF!</f>
        <v>#REF!</v>
      </c>
      <c r="F251" s="217">
        <v>724</v>
      </c>
      <c r="G251" s="217" t="s">
        <v>66</v>
      </c>
      <c r="H251" s="217" t="str">
        <f t="shared" si="39"/>
        <v>TS</v>
      </c>
      <c r="I251" s="218" t="e">
        <f>+#REF!</f>
        <v>#REF!</v>
      </c>
      <c r="J251" s="218" t="e">
        <f>IF(ISBLANK(#REF!),"",#REF!)</f>
        <v>#REF!</v>
      </c>
      <c r="K251" s="218" t="e">
        <f>IF(ISBLANK(#REF!),"",#REF!)</f>
        <v>#REF!</v>
      </c>
      <c r="L251" s="219" t="e">
        <f>IF(ISBLANK(#REF!),"",#REF!)</f>
        <v>#REF!</v>
      </c>
      <c r="M251" s="218" t="e">
        <f>IF(ISBLANK(#REF!),"",#REF!)</f>
        <v>#REF!</v>
      </c>
      <c r="N251" s="218" t="e">
        <f>IF(ISBLANK(#REF!),"",#REF!)</f>
        <v>#REF!</v>
      </c>
      <c r="O251" s="218" t="e">
        <f>IF(ISBLANK(#REF!),"",#REF!)</f>
        <v>#REF!</v>
      </c>
      <c r="P251" s="220">
        <v>1506.02</v>
      </c>
      <c r="Q251" s="220">
        <v>0</v>
      </c>
      <c r="R251" s="220">
        <v>0</v>
      </c>
      <c r="S251" s="220">
        <v>0</v>
      </c>
      <c r="T251" s="220">
        <v>0</v>
      </c>
      <c r="U251" s="220">
        <v>0</v>
      </c>
      <c r="V251" s="220">
        <v>1506.02</v>
      </c>
      <c r="W251" s="220">
        <v>0</v>
      </c>
      <c r="X251" s="220">
        <v>0</v>
      </c>
      <c r="Y251" s="220">
        <v>1506.02</v>
      </c>
      <c r="Z251" s="220">
        <v>1506.02</v>
      </c>
      <c r="AA251" s="220">
        <v>0</v>
      </c>
      <c r="AB251" s="220">
        <v>0</v>
      </c>
      <c r="AC251" s="220">
        <v>0</v>
      </c>
      <c r="AD251" s="196"/>
      <c r="AE251" s="222" t="e">
        <f t="shared" si="40"/>
        <v>#REF!</v>
      </c>
      <c r="AF251" s="222" t="e">
        <f>INDEX(#REF!,MATCH(Turtas!E251,#REF!,0))</f>
        <v>#REF!</v>
      </c>
      <c r="AG251" s="223" t="e">
        <f t="shared" si="41"/>
        <v>#REF!</v>
      </c>
      <c r="AH251" s="223" t="s">
        <v>681</v>
      </c>
      <c r="AI251" s="196"/>
      <c r="AJ251" s="224" t="e">
        <f>#REF!</f>
        <v>#REF!</v>
      </c>
      <c r="AK251" s="224">
        <f t="shared" si="42"/>
        <v>1506.02</v>
      </c>
      <c r="AL251" s="225" t="e">
        <f t="shared" si="43"/>
        <v>#REF!</v>
      </c>
      <c r="AM251" s="225"/>
      <c r="AN251" s="226"/>
      <c r="AO251" s="226"/>
      <c r="AP251" s="224" t="e">
        <f t="shared" si="44"/>
        <v>#REF!</v>
      </c>
      <c r="AQ251" s="224" t="e">
        <f t="shared" si="45"/>
        <v>#REF!</v>
      </c>
      <c r="AR251" s="224" t="e">
        <f t="shared" si="46"/>
        <v>#REF!</v>
      </c>
      <c r="AS251" s="224" t="e">
        <f t="shared" si="47"/>
        <v>#REF!</v>
      </c>
      <c r="AT251" s="224" t="b">
        <f t="shared" si="48"/>
        <v>0</v>
      </c>
      <c r="AU251" s="224" t="e">
        <f t="shared" si="49"/>
        <v>#REF!</v>
      </c>
      <c r="AV251" s="224" t="e">
        <f t="shared" si="50"/>
        <v>#REF!</v>
      </c>
      <c r="AX251" s="227" t="b">
        <v>0</v>
      </c>
    </row>
    <row r="252" spans="2:50" x14ac:dyDescent="0.2">
      <c r="B252" s="215">
        <v>242</v>
      </c>
      <c r="C252" s="216" t="e">
        <f>+#REF!</f>
        <v>#REF!</v>
      </c>
      <c r="D252" s="217" t="e">
        <f>+#REF!</f>
        <v>#REF!</v>
      </c>
      <c r="E252" s="217" t="e">
        <f>+#REF!</f>
        <v>#REF!</v>
      </c>
      <c r="F252" s="217">
        <v>724</v>
      </c>
      <c r="G252" s="217" t="s">
        <v>68</v>
      </c>
      <c r="H252" s="217" t="str">
        <f t="shared" si="39"/>
        <v>TS</v>
      </c>
      <c r="I252" s="218" t="e">
        <f>+#REF!</f>
        <v>#REF!</v>
      </c>
      <c r="J252" s="218" t="e">
        <f>IF(ISBLANK(#REF!),"",#REF!)</f>
        <v>#REF!</v>
      </c>
      <c r="K252" s="218" t="e">
        <f>IF(ISBLANK(#REF!),"",#REF!)</f>
        <v>#REF!</v>
      </c>
      <c r="L252" s="219" t="e">
        <f>IF(ISBLANK(#REF!),"",#REF!)</f>
        <v>#REF!</v>
      </c>
      <c r="M252" s="218" t="e">
        <f>IF(ISBLANK(#REF!),"",#REF!)</f>
        <v>#REF!</v>
      </c>
      <c r="N252" s="218" t="e">
        <f>IF(ISBLANK(#REF!),"",#REF!)</f>
        <v>#REF!</v>
      </c>
      <c r="O252" s="218" t="e">
        <f>IF(ISBLANK(#REF!),"",#REF!)</f>
        <v>#REF!</v>
      </c>
      <c r="P252" s="220">
        <v>5618.63</v>
      </c>
      <c r="Q252" s="220">
        <v>0</v>
      </c>
      <c r="R252" s="220">
        <v>0</v>
      </c>
      <c r="S252" s="220">
        <v>0</v>
      </c>
      <c r="T252" s="220">
        <v>0</v>
      </c>
      <c r="U252" s="220">
        <v>0</v>
      </c>
      <c r="V252" s="220">
        <v>5618.63</v>
      </c>
      <c r="W252" s="220">
        <v>0</v>
      </c>
      <c r="X252" s="220">
        <v>0</v>
      </c>
      <c r="Y252" s="220">
        <v>5618.63</v>
      </c>
      <c r="Z252" s="220">
        <v>5618.63</v>
      </c>
      <c r="AA252" s="220">
        <v>0</v>
      </c>
      <c r="AB252" s="220">
        <v>0</v>
      </c>
      <c r="AC252" s="220">
        <v>0</v>
      </c>
      <c r="AD252" s="196"/>
      <c r="AE252" s="222" t="e">
        <f t="shared" si="40"/>
        <v>#REF!</v>
      </c>
      <c r="AF252" s="222" t="e">
        <f>INDEX(#REF!,MATCH(Turtas!E252,#REF!,0))</f>
        <v>#REF!</v>
      </c>
      <c r="AG252" s="223" t="e">
        <f t="shared" si="41"/>
        <v>#REF!</v>
      </c>
      <c r="AH252" s="223" t="s">
        <v>681</v>
      </c>
      <c r="AI252" s="196"/>
      <c r="AJ252" s="224" t="e">
        <f>#REF!</f>
        <v>#REF!</v>
      </c>
      <c r="AK252" s="224">
        <f t="shared" si="42"/>
        <v>5618.63</v>
      </c>
      <c r="AL252" s="225" t="e">
        <f t="shared" si="43"/>
        <v>#REF!</v>
      </c>
      <c r="AM252" s="225"/>
      <c r="AN252" s="226"/>
      <c r="AO252" s="226"/>
      <c r="AP252" s="224" t="e">
        <f t="shared" si="44"/>
        <v>#REF!</v>
      </c>
      <c r="AQ252" s="224" t="e">
        <f t="shared" si="45"/>
        <v>#REF!</v>
      </c>
      <c r="AR252" s="224" t="e">
        <f t="shared" si="46"/>
        <v>#REF!</v>
      </c>
      <c r="AS252" s="224" t="e">
        <f t="shared" si="47"/>
        <v>#REF!</v>
      </c>
      <c r="AT252" s="224" t="b">
        <f t="shared" si="48"/>
        <v>0</v>
      </c>
      <c r="AU252" s="224" t="e">
        <f t="shared" si="49"/>
        <v>#REF!</v>
      </c>
      <c r="AV252" s="224" t="e">
        <f t="shared" si="50"/>
        <v>#REF!</v>
      </c>
      <c r="AX252" s="227" t="b">
        <v>0</v>
      </c>
    </row>
    <row r="253" spans="2:50" x14ac:dyDescent="0.2">
      <c r="B253" s="215">
        <v>243</v>
      </c>
      <c r="C253" s="216" t="e">
        <f>+#REF!</f>
        <v>#REF!</v>
      </c>
      <c r="D253" s="217" t="e">
        <f>+#REF!</f>
        <v>#REF!</v>
      </c>
      <c r="E253" s="217" t="e">
        <f>+#REF!</f>
        <v>#REF!</v>
      </c>
      <c r="F253" s="217">
        <v>724</v>
      </c>
      <c r="G253" s="217" t="s">
        <v>68</v>
      </c>
      <c r="H253" s="217" t="str">
        <f t="shared" si="39"/>
        <v>TS</v>
      </c>
      <c r="I253" s="218" t="e">
        <f>+#REF!</f>
        <v>#REF!</v>
      </c>
      <c r="J253" s="218" t="e">
        <f>IF(ISBLANK(#REF!),"",#REF!)</f>
        <v>#REF!</v>
      </c>
      <c r="K253" s="218" t="e">
        <f>IF(ISBLANK(#REF!),"",#REF!)</f>
        <v>#REF!</v>
      </c>
      <c r="L253" s="219" t="e">
        <f>IF(ISBLANK(#REF!),"",#REF!)</f>
        <v>#REF!</v>
      </c>
      <c r="M253" s="218" t="e">
        <f>IF(ISBLANK(#REF!),"",#REF!)</f>
        <v>#REF!</v>
      </c>
      <c r="N253" s="218" t="e">
        <f>IF(ISBLANK(#REF!),"",#REF!)</f>
        <v>#REF!</v>
      </c>
      <c r="O253" s="218" t="e">
        <f>IF(ISBLANK(#REF!),"",#REF!)</f>
        <v>#REF!</v>
      </c>
      <c r="P253" s="220">
        <v>5016</v>
      </c>
      <c r="Q253" s="220">
        <v>0</v>
      </c>
      <c r="R253" s="220">
        <v>0</v>
      </c>
      <c r="S253" s="220">
        <v>0</v>
      </c>
      <c r="T253" s="220">
        <v>0</v>
      </c>
      <c r="U253" s="220">
        <v>0</v>
      </c>
      <c r="V253" s="220">
        <v>5016</v>
      </c>
      <c r="W253" s="220">
        <v>0</v>
      </c>
      <c r="X253" s="220">
        <v>0</v>
      </c>
      <c r="Y253" s="220">
        <v>5016</v>
      </c>
      <c r="Z253" s="220">
        <v>5016</v>
      </c>
      <c r="AA253" s="220">
        <v>0</v>
      </c>
      <c r="AB253" s="220">
        <v>59.714285714285666</v>
      </c>
      <c r="AC253" s="220">
        <v>0</v>
      </c>
      <c r="AD253" s="196"/>
      <c r="AE253" s="222" t="e">
        <f t="shared" si="40"/>
        <v>#REF!</v>
      </c>
      <c r="AF253" s="222" t="e">
        <f>INDEX(#REF!,MATCH(Turtas!E253,#REF!,0))</f>
        <v>#REF!</v>
      </c>
      <c r="AG253" s="223" t="e">
        <f t="shared" si="41"/>
        <v>#REF!</v>
      </c>
      <c r="AH253" s="223" t="s">
        <v>681</v>
      </c>
      <c r="AI253" s="196"/>
      <c r="AJ253" s="224" t="e">
        <f>#REF!</f>
        <v>#REF!</v>
      </c>
      <c r="AK253" s="224">
        <f t="shared" si="42"/>
        <v>5016</v>
      </c>
      <c r="AL253" s="225" t="e">
        <f t="shared" si="43"/>
        <v>#REF!</v>
      </c>
      <c r="AM253" s="225"/>
      <c r="AN253" s="226"/>
      <c r="AO253" s="226"/>
      <c r="AP253" s="224" t="e">
        <f t="shared" si="44"/>
        <v>#REF!</v>
      </c>
      <c r="AQ253" s="224" t="e">
        <f t="shared" si="45"/>
        <v>#REF!</v>
      </c>
      <c r="AR253" s="224" t="e">
        <f t="shared" si="46"/>
        <v>#REF!</v>
      </c>
      <c r="AS253" s="224" t="e">
        <f t="shared" si="47"/>
        <v>#REF!</v>
      </c>
      <c r="AT253" s="224" t="b">
        <f t="shared" si="48"/>
        <v>0</v>
      </c>
      <c r="AU253" s="224" t="e">
        <f t="shared" si="49"/>
        <v>#REF!</v>
      </c>
      <c r="AV253" s="224" t="e">
        <f t="shared" si="50"/>
        <v>#REF!</v>
      </c>
      <c r="AX253" s="227" t="b">
        <v>0</v>
      </c>
    </row>
    <row r="254" spans="2:50" x14ac:dyDescent="0.2">
      <c r="B254" s="215">
        <v>244</v>
      </c>
      <c r="C254" s="216" t="e">
        <f>+#REF!</f>
        <v>#REF!</v>
      </c>
      <c r="D254" s="217" t="e">
        <f>+#REF!</f>
        <v>#REF!</v>
      </c>
      <c r="E254" s="217" t="e">
        <f>+#REF!</f>
        <v>#REF!</v>
      </c>
      <c r="F254" s="217">
        <v>724</v>
      </c>
      <c r="G254" s="217" t="s">
        <v>85</v>
      </c>
      <c r="H254" s="217" t="str">
        <f t="shared" si="39"/>
        <v>BS</v>
      </c>
      <c r="I254" s="218" t="e">
        <f>+#REF!</f>
        <v>#REF!</v>
      </c>
      <c r="J254" s="218" t="e">
        <f>IF(ISBLANK(#REF!),"",#REF!)</f>
        <v>#REF!</v>
      </c>
      <c r="K254" s="218" t="e">
        <f>IF(ISBLANK(#REF!),"",#REF!)</f>
        <v>#REF!</v>
      </c>
      <c r="L254" s="219" t="e">
        <f>IF(ISBLANK(#REF!),"",#REF!)</f>
        <v>#REF!</v>
      </c>
      <c r="M254" s="218" t="e">
        <f>IF(ISBLANK(#REF!),"",#REF!)</f>
        <v>#REF!</v>
      </c>
      <c r="N254" s="218" t="e">
        <f>IF(ISBLANK(#REF!),"",#REF!)</f>
        <v>#REF!</v>
      </c>
      <c r="O254" s="218" t="e">
        <f>IF(ISBLANK(#REF!),"",#REF!)</f>
        <v>#REF!</v>
      </c>
      <c r="P254" s="220">
        <v>3400</v>
      </c>
      <c r="Q254" s="220">
        <v>0</v>
      </c>
      <c r="R254" s="220">
        <v>0</v>
      </c>
      <c r="S254" s="220">
        <v>0</v>
      </c>
      <c r="T254" s="220">
        <v>0</v>
      </c>
      <c r="U254" s="220">
        <v>0</v>
      </c>
      <c r="V254" s="220">
        <v>3400</v>
      </c>
      <c r="W254" s="220">
        <v>0</v>
      </c>
      <c r="X254" s="220">
        <v>0</v>
      </c>
      <c r="Y254" s="220">
        <v>3400</v>
      </c>
      <c r="Z254" s="220">
        <v>2578.333333333333</v>
      </c>
      <c r="AA254" s="220">
        <v>821.66666666666697</v>
      </c>
      <c r="AB254" s="220">
        <v>340</v>
      </c>
      <c r="AC254" s="220">
        <v>0</v>
      </c>
      <c r="AD254" s="196"/>
      <c r="AE254" s="222" t="e">
        <f t="shared" si="40"/>
        <v>#REF!</v>
      </c>
      <c r="AF254" s="222" t="e">
        <f>INDEX(#REF!,MATCH(Turtas!E254,#REF!,0))</f>
        <v>#REF!</v>
      </c>
      <c r="AG254" s="223" t="e">
        <f t="shared" si="41"/>
        <v>#REF!</v>
      </c>
      <c r="AH254" s="223" t="s">
        <v>681</v>
      </c>
      <c r="AI254" s="196"/>
      <c r="AJ254" s="224" t="e">
        <f>#REF!</f>
        <v>#REF!</v>
      </c>
      <c r="AK254" s="224">
        <f t="shared" si="42"/>
        <v>3400</v>
      </c>
      <c r="AL254" s="225" t="e">
        <f t="shared" si="43"/>
        <v>#REF!</v>
      </c>
      <c r="AM254" s="225"/>
      <c r="AN254" s="226"/>
      <c r="AO254" s="226"/>
      <c r="AP254" s="224" t="e">
        <f t="shared" si="44"/>
        <v>#REF!</v>
      </c>
      <c r="AQ254" s="224" t="e">
        <f t="shared" si="45"/>
        <v>#REF!</v>
      </c>
      <c r="AR254" s="224" t="e">
        <f t="shared" si="46"/>
        <v>#REF!</v>
      </c>
      <c r="AS254" s="224" t="e">
        <f t="shared" si="47"/>
        <v>#REF!</v>
      </c>
      <c r="AT254" s="224" t="b">
        <f t="shared" si="48"/>
        <v>0</v>
      </c>
      <c r="AU254" s="224" t="e">
        <f t="shared" si="49"/>
        <v>#REF!</v>
      </c>
      <c r="AV254" s="224" t="e">
        <f t="shared" si="50"/>
        <v>#REF!</v>
      </c>
      <c r="AX254" s="227" t="b">
        <v>0</v>
      </c>
    </row>
    <row r="255" spans="2:50" x14ac:dyDescent="0.2">
      <c r="B255" s="215">
        <v>245</v>
      </c>
      <c r="C255" s="216" t="e">
        <f>+#REF!</f>
        <v>#REF!</v>
      </c>
      <c r="D255" s="217" t="e">
        <f>+#REF!</f>
        <v>#REF!</v>
      </c>
      <c r="E255" s="217" t="e">
        <f>+#REF!</f>
        <v>#REF!</v>
      </c>
      <c r="F255" s="217">
        <v>724</v>
      </c>
      <c r="G255" s="217" t="s">
        <v>723</v>
      </c>
      <c r="H255" s="217" t="str">
        <f t="shared" si="39"/>
        <v>NS</v>
      </c>
      <c r="I255" s="218" t="e">
        <f>+#REF!</f>
        <v>#REF!</v>
      </c>
      <c r="J255" s="218" t="e">
        <f>IF(ISBLANK(#REF!),"",#REF!)</f>
        <v>#REF!</v>
      </c>
      <c r="K255" s="218" t="e">
        <f>IF(ISBLANK(#REF!),"",#REF!)</f>
        <v>#REF!</v>
      </c>
      <c r="L255" s="219" t="e">
        <f>IF(ISBLANK(#REF!),"",#REF!)</f>
        <v>#REF!</v>
      </c>
      <c r="M255" s="218" t="e">
        <f>IF(ISBLANK(#REF!),"",#REF!)</f>
        <v>#REF!</v>
      </c>
      <c r="N255" s="218" t="e">
        <f>IF(ISBLANK(#REF!),"",#REF!)</f>
        <v>#REF!</v>
      </c>
      <c r="O255" s="218" t="e">
        <f>IF(ISBLANK(#REF!),"",#REF!)</f>
        <v>#REF!</v>
      </c>
      <c r="P255" s="220">
        <v>2600</v>
      </c>
      <c r="Q255" s="220">
        <v>0</v>
      </c>
      <c r="R255" s="220">
        <v>0</v>
      </c>
      <c r="S255" s="220">
        <v>0</v>
      </c>
      <c r="T255" s="220">
        <v>0</v>
      </c>
      <c r="U255" s="220">
        <v>0</v>
      </c>
      <c r="V255" s="220">
        <v>2600</v>
      </c>
      <c r="W255" s="220">
        <v>0</v>
      </c>
      <c r="X255" s="220">
        <v>0</v>
      </c>
      <c r="Y255" s="220">
        <v>2600</v>
      </c>
      <c r="Z255" s="220">
        <v>1863.3333333333335</v>
      </c>
      <c r="AA255" s="220">
        <v>736.66666666666652</v>
      </c>
      <c r="AB255" s="220">
        <v>260</v>
      </c>
      <c r="AC255" s="220">
        <v>0</v>
      </c>
      <c r="AD255" s="196"/>
      <c r="AE255" s="222" t="e">
        <f t="shared" si="40"/>
        <v>#REF!</v>
      </c>
      <c r="AF255" s="222" t="e">
        <f>INDEX(#REF!,MATCH(Turtas!E255,#REF!,0))</f>
        <v>#REF!</v>
      </c>
      <c r="AG255" s="223" t="e">
        <f t="shared" si="41"/>
        <v>#REF!</v>
      </c>
      <c r="AH255" s="223" t="s">
        <v>681</v>
      </c>
      <c r="AI255" s="196"/>
      <c r="AJ255" s="224" t="e">
        <f>#REF!</f>
        <v>#REF!</v>
      </c>
      <c r="AK255" s="224">
        <f t="shared" si="42"/>
        <v>2600</v>
      </c>
      <c r="AL255" s="225" t="e">
        <f t="shared" si="43"/>
        <v>#REF!</v>
      </c>
      <c r="AM255" s="225"/>
      <c r="AN255" s="226"/>
      <c r="AO255" s="226"/>
      <c r="AP255" s="224" t="e">
        <f t="shared" si="44"/>
        <v>#REF!</v>
      </c>
      <c r="AQ255" s="224" t="e">
        <f t="shared" si="45"/>
        <v>#REF!</v>
      </c>
      <c r="AR255" s="224" t="e">
        <f t="shared" si="46"/>
        <v>#REF!</v>
      </c>
      <c r="AS255" s="224" t="e">
        <f t="shared" si="47"/>
        <v>#REF!</v>
      </c>
      <c r="AT255" s="224" t="b">
        <f t="shared" si="48"/>
        <v>0</v>
      </c>
      <c r="AU255" s="224" t="e">
        <f t="shared" si="49"/>
        <v>#REF!</v>
      </c>
      <c r="AV255" s="224" t="e">
        <f t="shared" si="50"/>
        <v>#REF!</v>
      </c>
      <c r="AX255" s="227" t="b">
        <v>0</v>
      </c>
    </row>
    <row r="256" spans="2:50" x14ac:dyDescent="0.2">
      <c r="B256" s="215">
        <v>246</v>
      </c>
      <c r="C256" s="216" t="e">
        <f>+#REF!</f>
        <v>#REF!</v>
      </c>
      <c r="D256" s="217" t="e">
        <f>+#REF!</f>
        <v>#REF!</v>
      </c>
      <c r="E256" s="217" t="e">
        <f>+#REF!</f>
        <v>#REF!</v>
      </c>
      <c r="F256" s="217">
        <v>724</v>
      </c>
      <c r="G256" s="217" t="s">
        <v>723</v>
      </c>
      <c r="H256" s="217" t="str">
        <f t="shared" si="39"/>
        <v>NS</v>
      </c>
      <c r="I256" s="218" t="e">
        <f>+#REF!</f>
        <v>#REF!</v>
      </c>
      <c r="J256" s="218" t="e">
        <f>IF(ISBLANK(#REF!),"",#REF!)</f>
        <v>#REF!</v>
      </c>
      <c r="K256" s="218" t="e">
        <f>IF(ISBLANK(#REF!),"",#REF!)</f>
        <v>#REF!</v>
      </c>
      <c r="L256" s="219" t="e">
        <f>IF(ISBLANK(#REF!),"",#REF!)</f>
        <v>#REF!</v>
      </c>
      <c r="M256" s="218" t="e">
        <f>IF(ISBLANK(#REF!),"",#REF!)</f>
        <v>#REF!</v>
      </c>
      <c r="N256" s="218" t="e">
        <f>IF(ISBLANK(#REF!),"",#REF!)</f>
        <v>#REF!</v>
      </c>
      <c r="O256" s="218" t="e">
        <f>IF(ISBLANK(#REF!),"",#REF!)</f>
        <v>#REF!</v>
      </c>
      <c r="P256" s="220">
        <v>2700</v>
      </c>
      <c r="Q256" s="220">
        <v>0</v>
      </c>
      <c r="R256" s="220">
        <v>0</v>
      </c>
      <c r="S256" s="220">
        <v>0</v>
      </c>
      <c r="T256" s="220">
        <v>0</v>
      </c>
      <c r="U256" s="220">
        <v>0</v>
      </c>
      <c r="V256" s="220">
        <v>2700</v>
      </c>
      <c r="W256" s="220">
        <v>0</v>
      </c>
      <c r="X256" s="220">
        <v>0</v>
      </c>
      <c r="Y256" s="220">
        <v>2700</v>
      </c>
      <c r="Z256" s="220">
        <v>1935</v>
      </c>
      <c r="AA256" s="220">
        <v>765</v>
      </c>
      <c r="AB256" s="220">
        <v>270</v>
      </c>
      <c r="AC256" s="220">
        <v>0</v>
      </c>
      <c r="AD256" s="196"/>
      <c r="AE256" s="222" t="e">
        <f t="shared" si="40"/>
        <v>#REF!</v>
      </c>
      <c r="AF256" s="222" t="e">
        <f>INDEX(#REF!,MATCH(Turtas!E256,#REF!,0))</f>
        <v>#REF!</v>
      </c>
      <c r="AG256" s="223" t="e">
        <f t="shared" si="41"/>
        <v>#REF!</v>
      </c>
      <c r="AH256" s="223" t="s">
        <v>681</v>
      </c>
      <c r="AI256" s="196"/>
      <c r="AJ256" s="224" t="e">
        <f>#REF!</f>
        <v>#REF!</v>
      </c>
      <c r="AK256" s="224">
        <f t="shared" si="42"/>
        <v>2700</v>
      </c>
      <c r="AL256" s="225" t="e">
        <f t="shared" si="43"/>
        <v>#REF!</v>
      </c>
      <c r="AM256" s="225"/>
      <c r="AN256" s="226"/>
      <c r="AO256" s="226"/>
      <c r="AP256" s="224" t="e">
        <f t="shared" si="44"/>
        <v>#REF!</v>
      </c>
      <c r="AQ256" s="224" t="e">
        <f t="shared" si="45"/>
        <v>#REF!</v>
      </c>
      <c r="AR256" s="224" t="e">
        <f t="shared" si="46"/>
        <v>#REF!</v>
      </c>
      <c r="AS256" s="224" t="e">
        <f t="shared" si="47"/>
        <v>#REF!</v>
      </c>
      <c r="AT256" s="224" t="b">
        <f t="shared" si="48"/>
        <v>0</v>
      </c>
      <c r="AU256" s="224" t="e">
        <f t="shared" si="49"/>
        <v>#REF!</v>
      </c>
      <c r="AV256" s="224" t="e">
        <f t="shared" si="50"/>
        <v>#REF!</v>
      </c>
      <c r="AX256" s="227" t="b">
        <v>0</v>
      </c>
    </row>
    <row r="257" spans="2:50" x14ac:dyDescent="0.2">
      <c r="B257" s="215">
        <v>247</v>
      </c>
      <c r="C257" s="216" t="e">
        <f>+#REF!</f>
        <v>#REF!</v>
      </c>
      <c r="D257" s="217" t="e">
        <f>+#REF!</f>
        <v>#REF!</v>
      </c>
      <c r="E257" s="217" t="e">
        <f>+#REF!</f>
        <v>#REF!</v>
      </c>
      <c r="F257" s="217">
        <v>724</v>
      </c>
      <c r="G257" s="217" t="s">
        <v>79</v>
      </c>
      <c r="H257" s="217" t="str">
        <f t="shared" si="39"/>
        <v>TS</v>
      </c>
      <c r="I257" s="218" t="e">
        <f>+#REF!</f>
        <v>#REF!</v>
      </c>
      <c r="J257" s="218" t="e">
        <f>IF(ISBLANK(#REF!),"",#REF!)</f>
        <v>#REF!</v>
      </c>
      <c r="K257" s="218" t="e">
        <f>IF(ISBLANK(#REF!),"",#REF!)</f>
        <v>#REF!</v>
      </c>
      <c r="L257" s="219" t="e">
        <f>IF(ISBLANK(#REF!),"",#REF!)</f>
        <v>#REF!</v>
      </c>
      <c r="M257" s="218" t="e">
        <f>IF(ISBLANK(#REF!),"",#REF!)</f>
        <v>#REF!</v>
      </c>
      <c r="N257" s="218" t="e">
        <f>IF(ISBLANK(#REF!),"",#REF!)</f>
        <v>#REF!</v>
      </c>
      <c r="O257" s="218" t="e">
        <f>IF(ISBLANK(#REF!),"",#REF!)</f>
        <v>#REF!</v>
      </c>
      <c r="P257" s="220">
        <v>2700</v>
      </c>
      <c r="Q257" s="220">
        <v>0</v>
      </c>
      <c r="R257" s="220">
        <v>0</v>
      </c>
      <c r="S257" s="220">
        <v>0</v>
      </c>
      <c r="T257" s="220">
        <v>0</v>
      </c>
      <c r="U257" s="220">
        <v>0</v>
      </c>
      <c r="V257" s="220">
        <v>2700</v>
      </c>
      <c r="W257" s="220">
        <v>2700</v>
      </c>
      <c r="X257" s="220">
        <v>0</v>
      </c>
      <c r="Y257" s="220">
        <v>0</v>
      </c>
      <c r="Z257" s="220">
        <v>0</v>
      </c>
      <c r="AA257" s="220">
        <v>0</v>
      </c>
      <c r="AB257" s="220">
        <v>0</v>
      </c>
      <c r="AC257" s="220">
        <v>385.71428571428555</v>
      </c>
      <c r="AD257" s="196"/>
      <c r="AE257" s="222" t="e">
        <f t="shared" si="40"/>
        <v>#REF!</v>
      </c>
      <c r="AF257" s="222" t="e">
        <f>INDEX(#REF!,MATCH(Turtas!E257,#REF!,0))</f>
        <v>#REF!</v>
      </c>
      <c r="AG257" s="223" t="e">
        <f t="shared" si="41"/>
        <v>#REF!</v>
      </c>
      <c r="AH257" s="223" t="s">
        <v>681</v>
      </c>
      <c r="AI257" s="196"/>
      <c r="AJ257" s="224" t="e">
        <f>#REF!</f>
        <v>#REF!</v>
      </c>
      <c r="AK257" s="224">
        <f t="shared" si="42"/>
        <v>2700</v>
      </c>
      <c r="AL257" s="225" t="e">
        <f t="shared" si="43"/>
        <v>#REF!</v>
      </c>
      <c r="AM257" s="225"/>
      <c r="AN257" s="226"/>
      <c r="AO257" s="226"/>
      <c r="AP257" s="224" t="e">
        <f t="shared" si="44"/>
        <v>#REF!</v>
      </c>
      <c r="AQ257" s="224" t="e">
        <f t="shared" si="45"/>
        <v>#REF!</v>
      </c>
      <c r="AR257" s="224" t="e">
        <f t="shared" si="46"/>
        <v>#REF!</v>
      </c>
      <c r="AS257" s="224" t="e">
        <f t="shared" si="47"/>
        <v>#REF!</v>
      </c>
      <c r="AT257" s="224" t="b">
        <f t="shared" si="48"/>
        <v>0</v>
      </c>
      <c r="AU257" s="224" t="e">
        <f t="shared" si="49"/>
        <v>#REF!</v>
      </c>
      <c r="AV257" s="224" t="e">
        <f t="shared" si="50"/>
        <v>#REF!</v>
      </c>
      <c r="AX257" s="227" t="b">
        <v>0</v>
      </c>
    </row>
    <row r="258" spans="2:50" x14ac:dyDescent="0.2">
      <c r="B258" s="215">
        <v>248</v>
      </c>
      <c r="C258" s="216" t="e">
        <f>+#REF!</f>
        <v>#REF!</v>
      </c>
      <c r="D258" s="217" t="e">
        <f>+#REF!</f>
        <v>#REF!</v>
      </c>
      <c r="E258" s="217" t="e">
        <f>+#REF!</f>
        <v>#REF!</v>
      </c>
      <c r="F258" s="217">
        <v>724</v>
      </c>
      <c r="G258" s="217" t="s">
        <v>68</v>
      </c>
      <c r="H258" s="217" t="str">
        <f t="shared" si="39"/>
        <v>TS</v>
      </c>
      <c r="I258" s="218" t="e">
        <f>+#REF!</f>
        <v>#REF!</v>
      </c>
      <c r="J258" s="218" t="e">
        <f>IF(ISBLANK(#REF!),"",#REF!)</f>
        <v>#REF!</v>
      </c>
      <c r="K258" s="218" t="e">
        <f>IF(ISBLANK(#REF!),"",#REF!)</f>
        <v>#REF!</v>
      </c>
      <c r="L258" s="219" t="e">
        <f>IF(ISBLANK(#REF!),"",#REF!)</f>
        <v>#REF!</v>
      </c>
      <c r="M258" s="218" t="e">
        <f>IF(ISBLANK(#REF!),"",#REF!)</f>
        <v>#REF!</v>
      </c>
      <c r="N258" s="218" t="e">
        <f>IF(ISBLANK(#REF!),"",#REF!)</f>
        <v>#REF!</v>
      </c>
      <c r="O258" s="218" t="e">
        <f>IF(ISBLANK(#REF!),"",#REF!)</f>
        <v>#REF!</v>
      </c>
      <c r="P258" s="220">
        <v>22000</v>
      </c>
      <c r="Q258" s="220">
        <v>0</v>
      </c>
      <c r="R258" s="220">
        <v>0</v>
      </c>
      <c r="S258" s="220">
        <v>0</v>
      </c>
      <c r="T258" s="220">
        <v>0</v>
      </c>
      <c r="U258" s="220">
        <v>0</v>
      </c>
      <c r="V258" s="220">
        <v>22000</v>
      </c>
      <c r="W258" s="220">
        <v>0</v>
      </c>
      <c r="X258" s="220">
        <v>0</v>
      </c>
      <c r="Y258" s="220">
        <v>22000</v>
      </c>
      <c r="Z258" s="220">
        <v>12833.333333333334</v>
      </c>
      <c r="AA258" s="220">
        <v>9166.6666666666661</v>
      </c>
      <c r="AB258" s="220">
        <v>2200</v>
      </c>
      <c r="AC258" s="220">
        <v>0</v>
      </c>
      <c r="AD258" s="196"/>
      <c r="AE258" s="222" t="e">
        <f t="shared" si="40"/>
        <v>#REF!</v>
      </c>
      <c r="AF258" s="222" t="e">
        <f>INDEX(#REF!,MATCH(Turtas!E258,#REF!,0))</f>
        <v>#REF!</v>
      </c>
      <c r="AG258" s="223" t="e">
        <f t="shared" si="41"/>
        <v>#REF!</v>
      </c>
      <c r="AH258" s="223" t="s">
        <v>681</v>
      </c>
      <c r="AI258" s="196"/>
      <c r="AJ258" s="224" t="e">
        <f>#REF!</f>
        <v>#REF!</v>
      </c>
      <c r="AK258" s="224">
        <f t="shared" si="42"/>
        <v>22000</v>
      </c>
      <c r="AL258" s="225" t="e">
        <f t="shared" si="43"/>
        <v>#REF!</v>
      </c>
      <c r="AM258" s="225"/>
      <c r="AN258" s="226"/>
      <c r="AO258" s="226"/>
      <c r="AP258" s="224" t="e">
        <f t="shared" si="44"/>
        <v>#REF!</v>
      </c>
      <c r="AQ258" s="224" t="e">
        <f t="shared" si="45"/>
        <v>#REF!</v>
      </c>
      <c r="AR258" s="224" t="e">
        <f t="shared" si="46"/>
        <v>#REF!</v>
      </c>
      <c r="AS258" s="224" t="e">
        <f t="shared" si="47"/>
        <v>#REF!</v>
      </c>
      <c r="AT258" s="224" t="b">
        <f t="shared" si="48"/>
        <v>0</v>
      </c>
      <c r="AU258" s="224" t="e">
        <f t="shared" si="49"/>
        <v>#REF!</v>
      </c>
      <c r="AV258" s="224" t="e">
        <f t="shared" si="50"/>
        <v>#REF!</v>
      </c>
      <c r="AX258" s="227" t="b">
        <v>0</v>
      </c>
    </row>
    <row r="259" spans="2:50" x14ac:dyDescent="0.2">
      <c r="B259" s="215">
        <v>249</v>
      </c>
      <c r="C259" s="216" t="e">
        <f>+#REF!</f>
        <v>#REF!</v>
      </c>
      <c r="D259" s="217" t="e">
        <f>+#REF!</f>
        <v>#REF!</v>
      </c>
      <c r="E259" s="217" t="e">
        <f>+#REF!</f>
        <v>#REF!</v>
      </c>
      <c r="F259" s="217">
        <v>724</v>
      </c>
      <c r="G259" s="217" t="s">
        <v>68</v>
      </c>
      <c r="H259" s="217" t="str">
        <f t="shared" si="39"/>
        <v>TS</v>
      </c>
      <c r="I259" s="218" t="e">
        <f>+#REF!</f>
        <v>#REF!</v>
      </c>
      <c r="J259" s="218" t="e">
        <f>IF(ISBLANK(#REF!),"",#REF!)</f>
        <v>#REF!</v>
      </c>
      <c r="K259" s="218" t="e">
        <f>IF(ISBLANK(#REF!),"",#REF!)</f>
        <v>#REF!</v>
      </c>
      <c r="L259" s="219" t="e">
        <f>IF(ISBLANK(#REF!),"",#REF!)</f>
        <v>#REF!</v>
      </c>
      <c r="M259" s="218" t="e">
        <f>IF(ISBLANK(#REF!),"",#REF!)</f>
        <v>#REF!</v>
      </c>
      <c r="N259" s="218" t="e">
        <f>IF(ISBLANK(#REF!),"",#REF!)</f>
        <v>#REF!</v>
      </c>
      <c r="O259" s="218" t="e">
        <f>IF(ISBLANK(#REF!),"",#REF!)</f>
        <v>#REF!</v>
      </c>
      <c r="P259" s="220">
        <v>2600</v>
      </c>
      <c r="Q259" s="220">
        <v>0</v>
      </c>
      <c r="R259" s="220">
        <v>0</v>
      </c>
      <c r="S259" s="220">
        <v>0</v>
      </c>
      <c r="T259" s="220">
        <v>0</v>
      </c>
      <c r="U259" s="220">
        <v>0</v>
      </c>
      <c r="V259" s="220">
        <v>2600</v>
      </c>
      <c r="W259" s="220">
        <v>0</v>
      </c>
      <c r="X259" s="220">
        <v>0</v>
      </c>
      <c r="Y259" s="220">
        <v>2600</v>
      </c>
      <c r="Z259" s="220">
        <v>2135.7142857142858</v>
      </c>
      <c r="AA259" s="220">
        <v>464.28571428571422</v>
      </c>
      <c r="AB259" s="220">
        <v>371.42857142857139</v>
      </c>
      <c r="AC259" s="220">
        <v>0</v>
      </c>
      <c r="AD259" s="196"/>
      <c r="AE259" s="222" t="e">
        <f t="shared" si="40"/>
        <v>#REF!</v>
      </c>
      <c r="AF259" s="222" t="e">
        <f>INDEX(#REF!,MATCH(Turtas!E259,#REF!,0))</f>
        <v>#REF!</v>
      </c>
      <c r="AG259" s="223" t="e">
        <f t="shared" si="41"/>
        <v>#REF!</v>
      </c>
      <c r="AH259" s="223" t="s">
        <v>681</v>
      </c>
      <c r="AI259" s="196"/>
      <c r="AJ259" s="224" t="e">
        <f>#REF!</f>
        <v>#REF!</v>
      </c>
      <c r="AK259" s="224">
        <f t="shared" si="42"/>
        <v>2600</v>
      </c>
      <c r="AL259" s="225" t="e">
        <f t="shared" si="43"/>
        <v>#REF!</v>
      </c>
      <c r="AM259" s="225"/>
      <c r="AN259" s="226"/>
      <c r="AO259" s="226"/>
      <c r="AP259" s="224" t="e">
        <f t="shared" si="44"/>
        <v>#REF!</v>
      </c>
      <c r="AQ259" s="224" t="e">
        <f t="shared" si="45"/>
        <v>#REF!</v>
      </c>
      <c r="AR259" s="224" t="e">
        <f t="shared" si="46"/>
        <v>#REF!</v>
      </c>
      <c r="AS259" s="224" t="e">
        <f t="shared" si="47"/>
        <v>#REF!</v>
      </c>
      <c r="AT259" s="224" t="b">
        <f t="shared" si="48"/>
        <v>0</v>
      </c>
      <c r="AU259" s="224" t="e">
        <f t="shared" si="49"/>
        <v>#REF!</v>
      </c>
      <c r="AV259" s="224" t="e">
        <f t="shared" si="50"/>
        <v>#REF!</v>
      </c>
      <c r="AX259" s="227" t="b">
        <v>0</v>
      </c>
    </row>
    <row r="260" spans="2:50" x14ac:dyDescent="0.2">
      <c r="B260" s="215">
        <v>250</v>
      </c>
      <c r="C260" s="216" t="e">
        <f>+#REF!</f>
        <v>#REF!</v>
      </c>
      <c r="D260" s="217" t="e">
        <f>+#REF!</f>
        <v>#REF!</v>
      </c>
      <c r="E260" s="217" t="e">
        <f>+#REF!</f>
        <v>#REF!</v>
      </c>
      <c r="F260" s="217">
        <v>724</v>
      </c>
      <c r="G260" s="217" t="s">
        <v>85</v>
      </c>
      <c r="H260" s="217" t="str">
        <f t="shared" si="39"/>
        <v>BS</v>
      </c>
      <c r="I260" s="218" t="e">
        <f>+#REF!</f>
        <v>#REF!</v>
      </c>
      <c r="J260" s="218" t="e">
        <f>IF(ISBLANK(#REF!),"",#REF!)</f>
        <v>#REF!</v>
      </c>
      <c r="K260" s="218" t="e">
        <f>IF(ISBLANK(#REF!),"",#REF!)</f>
        <v>#REF!</v>
      </c>
      <c r="L260" s="219" t="e">
        <f>IF(ISBLANK(#REF!),"",#REF!)</f>
        <v>#REF!</v>
      </c>
      <c r="M260" s="218" t="e">
        <f>IF(ISBLANK(#REF!),"",#REF!)</f>
        <v>#REF!</v>
      </c>
      <c r="N260" s="218" t="e">
        <f>IF(ISBLANK(#REF!),"",#REF!)</f>
        <v>#REF!</v>
      </c>
      <c r="O260" s="218" t="e">
        <f>IF(ISBLANK(#REF!),"",#REF!)</f>
        <v>#REF!</v>
      </c>
      <c r="P260" s="220">
        <v>3277.52</v>
      </c>
      <c r="Q260" s="220">
        <v>0</v>
      </c>
      <c r="R260" s="220">
        <v>0</v>
      </c>
      <c r="S260" s="220">
        <v>0</v>
      </c>
      <c r="T260" s="220">
        <v>0</v>
      </c>
      <c r="U260" s="220">
        <v>0</v>
      </c>
      <c r="V260" s="220">
        <v>3277.52</v>
      </c>
      <c r="W260" s="220">
        <v>3277.52</v>
      </c>
      <c r="X260" s="220">
        <v>0</v>
      </c>
      <c r="Y260" s="220">
        <v>0</v>
      </c>
      <c r="Z260" s="220">
        <v>0</v>
      </c>
      <c r="AA260" s="220">
        <v>0</v>
      </c>
      <c r="AB260" s="220">
        <v>0</v>
      </c>
      <c r="AC260" s="220">
        <v>327.75200000000001</v>
      </c>
      <c r="AD260" s="196"/>
      <c r="AE260" s="222" t="e">
        <f t="shared" si="40"/>
        <v>#REF!</v>
      </c>
      <c r="AF260" s="222" t="e">
        <f>INDEX(#REF!,MATCH(Turtas!E260,#REF!,0))</f>
        <v>#REF!</v>
      </c>
      <c r="AG260" s="223" t="e">
        <f t="shared" si="41"/>
        <v>#REF!</v>
      </c>
      <c r="AH260" s="223" t="s">
        <v>681</v>
      </c>
      <c r="AI260" s="196"/>
      <c r="AJ260" s="224" t="e">
        <f>#REF!</f>
        <v>#REF!</v>
      </c>
      <c r="AK260" s="224">
        <f t="shared" si="42"/>
        <v>3277.52</v>
      </c>
      <c r="AL260" s="225" t="e">
        <f t="shared" si="43"/>
        <v>#REF!</v>
      </c>
      <c r="AM260" s="225"/>
      <c r="AN260" s="226"/>
      <c r="AO260" s="226"/>
      <c r="AP260" s="224" t="e">
        <f t="shared" si="44"/>
        <v>#REF!</v>
      </c>
      <c r="AQ260" s="224" t="e">
        <f t="shared" si="45"/>
        <v>#REF!</v>
      </c>
      <c r="AR260" s="224" t="e">
        <f t="shared" si="46"/>
        <v>#REF!</v>
      </c>
      <c r="AS260" s="224" t="e">
        <f t="shared" si="47"/>
        <v>#REF!</v>
      </c>
      <c r="AT260" s="224" t="b">
        <f t="shared" si="48"/>
        <v>0</v>
      </c>
      <c r="AU260" s="224" t="e">
        <f t="shared" si="49"/>
        <v>#REF!</v>
      </c>
      <c r="AV260" s="224" t="e">
        <f t="shared" si="50"/>
        <v>#REF!</v>
      </c>
      <c r="AX260" s="227" t="b">
        <v>0</v>
      </c>
    </row>
    <row r="261" spans="2:50" x14ac:dyDescent="0.2">
      <c r="B261" s="215">
        <v>251</v>
      </c>
      <c r="C261" s="216" t="e">
        <f>+#REF!</f>
        <v>#REF!</v>
      </c>
      <c r="D261" s="217" t="e">
        <f>+#REF!</f>
        <v>#REF!</v>
      </c>
      <c r="E261" s="217" t="e">
        <f>+#REF!</f>
        <v>#REF!</v>
      </c>
      <c r="F261" s="217">
        <v>724</v>
      </c>
      <c r="G261" s="217" t="s">
        <v>79</v>
      </c>
      <c r="H261" s="217" t="str">
        <f t="shared" si="39"/>
        <v>TS</v>
      </c>
      <c r="I261" s="218" t="e">
        <f>+#REF!</f>
        <v>#REF!</v>
      </c>
      <c r="J261" s="218" t="e">
        <f>IF(ISBLANK(#REF!),"",#REF!)</f>
        <v>#REF!</v>
      </c>
      <c r="K261" s="218" t="e">
        <f>IF(ISBLANK(#REF!),"",#REF!)</f>
        <v>#REF!</v>
      </c>
      <c r="L261" s="219" t="e">
        <f>IF(ISBLANK(#REF!),"",#REF!)</f>
        <v>#REF!</v>
      </c>
      <c r="M261" s="218" t="e">
        <f>IF(ISBLANK(#REF!),"",#REF!)</f>
        <v>#REF!</v>
      </c>
      <c r="N261" s="218" t="e">
        <f>IF(ISBLANK(#REF!),"",#REF!)</f>
        <v>#REF!</v>
      </c>
      <c r="O261" s="218" t="e">
        <f>IF(ISBLANK(#REF!),"",#REF!)</f>
        <v>#REF!</v>
      </c>
      <c r="P261" s="220">
        <v>3251.04</v>
      </c>
      <c r="Q261" s="220">
        <v>3251.04</v>
      </c>
      <c r="R261" s="220">
        <v>0</v>
      </c>
      <c r="S261" s="220">
        <v>0</v>
      </c>
      <c r="T261" s="220">
        <v>0</v>
      </c>
      <c r="U261" s="220">
        <v>0</v>
      </c>
      <c r="V261" s="220">
        <v>0</v>
      </c>
      <c r="W261" s="220">
        <v>0</v>
      </c>
      <c r="X261" s="220">
        <v>0</v>
      </c>
      <c r="Y261" s="220">
        <v>0</v>
      </c>
      <c r="Z261" s="220">
        <v>0</v>
      </c>
      <c r="AA261" s="220">
        <v>0</v>
      </c>
      <c r="AB261" s="220">
        <v>0</v>
      </c>
      <c r="AC261" s="220">
        <v>325.10400000000004</v>
      </c>
      <c r="AD261" s="196"/>
      <c r="AE261" s="222" t="e">
        <f t="shared" si="40"/>
        <v>#REF!</v>
      </c>
      <c r="AF261" s="222" t="e">
        <f>INDEX(#REF!,MATCH(Turtas!E261,#REF!,0))</f>
        <v>#REF!</v>
      </c>
      <c r="AG261" s="223" t="e">
        <f t="shared" si="41"/>
        <v>#REF!</v>
      </c>
      <c r="AH261" s="223" t="s">
        <v>681</v>
      </c>
      <c r="AI261" s="196"/>
      <c r="AJ261" s="224" t="e">
        <f>#REF!</f>
        <v>#REF!</v>
      </c>
      <c r="AK261" s="224">
        <f t="shared" si="42"/>
        <v>3251.04</v>
      </c>
      <c r="AL261" s="225" t="e">
        <f t="shared" si="43"/>
        <v>#REF!</v>
      </c>
      <c r="AM261" s="225"/>
      <c r="AN261" s="226"/>
      <c r="AO261" s="226"/>
      <c r="AP261" s="224" t="e">
        <f t="shared" si="44"/>
        <v>#REF!</v>
      </c>
      <c r="AQ261" s="224" t="e">
        <f t="shared" si="45"/>
        <v>#REF!</v>
      </c>
      <c r="AR261" s="224" t="e">
        <f t="shared" si="46"/>
        <v>#REF!</v>
      </c>
      <c r="AS261" s="224" t="e">
        <f t="shared" si="47"/>
        <v>#REF!</v>
      </c>
      <c r="AT261" s="224" t="b">
        <f t="shared" si="48"/>
        <v>0</v>
      </c>
      <c r="AU261" s="224" t="e">
        <f t="shared" si="49"/>
        <v>#REF!</v>
      </c>
      <c r="AV261" s="224" t="e">
        <f t="shared" si="50"/>
        <v>#REF!</v>
      </c>
      <c r="AX261" s="227" t="b">
        <v>0</v>
      </c>
    </row>
    <row r="262" spans="2:50" x14ac:dyDescent="0.2">
      <c r="B262" s="215">
        <v>252</v>
      </c>
      <c r="C262" s="216" t="e">
        <f>+#REF!</f>
        <v>#REF!</v>
      </c>
      <c r="D262" s="217" t="e">
        <f>+#REF!</f>
        <v>#REF!</v>
      </c>
      <c r="E262" s="217" t="e">
        <f>+#REF!</f>
        <v>#REF!</v>
      </c>
      <c r="F262" s="217">
        <v>721</v>
      </c>
      <c r="G262" s="217" t="s">
        <v>66</v>
      </c>
      <c r="H262" s="217" t="str">
        <f t="shared" si="39"/>
        <v>TS</v>
      </c>
      <c r="I262" s="218" t="e">
        <f>+#REF!</f>
        <v>#REF!</v>
      </c>
      <c r="J262" s="218" t="e">
        <f>IF(ISBLANK(#REF!),"",#REF!)</f>
        <v>#REF!</v>
      </c>
      <c r="K262" s="218" t="e">
        <f>IF(ISBLANK(#REF!),"",#REF!)</f>
        <v>#REF!</v>
      </c>
      <c r="L262" s="219" t="e">
        <f>IF(ISBLANK(#REF!),"",#REF!)</f>
        <v>#REF!</v>
      </c>
      <c r="M262" s="218" t="e">
        <f>IF(ISBLANK(#REF!),"",#REF!)</f>
        <v>#REF!</v>
      </c>
      <c r="N262" s="218" t="e">
        <f>IF(ISBLANK(#REF!),"",#REF!)</f>
        <v>#REF!</v>
      </c>
      <c r="O262" s="218" t="e">
        <f>IF(ISBLANK(#REF!),"",#REF!)</f>
        <v>#REF!</v>
      </c>
      <c r="P262" s="220">
        <v>418.64</v>
      </c>
      <c r="Q262" s="220">
        <v>0</v>
      </c>
      <c r="R262" s="220">
        <v>0</v>
      </c>
      <c r="S262" s="220">
        <v>0</v>
      </c>
      <c r="T262" s="220">
        <v>0</v>
      </c>
      <c r="U262" s="220">
        <v>0</v>
      </c>
      <c r="V262" s="220">
        <v>418.64</v>
      </c>
      <c r="W262" s="220">
        <v>0</v>
      </c>
      <c r="X262" s="220">
        <v>0</v>
      </c>
      <c r="Y262" s="220">
        <v>418.64</v>
      </c>
      <c r="Z262" s="220">
        <v>327.93466666666666</v>
      </c>
      <c r="AA262" s="220">
        <v>90.705333333333328</v>
      </c>
      <c r="AB262" s="220">
        <v>41.863999999999997</v>
      </c>
      <c r="AC262" s="220">
        <v>0</v>
      </c>
      <c r="AD262" s="196"/>
      <c r="AE262" s="222" t="e">
        <f t="shared" si="40"/>
        <v>#REF!</v>
      </c>
      <c r="AF262" s="222" t="e">
        <f>INDEX(#REF!,MATCH(Turtas!E262,#REF!,0))</f>
        <v>#REF!</v>
      </c>
      <c r="AG262" s="223" t="e">
        <f t="shared" si="41"/>
        <v>#REF!</v>
      </c>
      <c r="AH262" s="223" t="s">
        <v>681</v>
      </c>
      <c r="AI262" s="196"/>
      <c r="AJ262" s="224" t="e">
        <f>#REF!</f>
        <v>#REF!</v>
      </c>
      <c r="AK262" s="224">
        <f t="shared" si="42"/>
        <v>418.64</v>
      </c>
      <c r="AL262" s="225" t="e">
        <f t="shared" si="43"/>
        <v>#REF!</v>
      </c>
      <c r="AM262" s="225"/>
      <c r="AN262" s="226"/>
      <c r="AO262" s="226"/>
      <c r="AP262" s="224" t="e">
        <f t="shared" si="44"/>
        <v>#REF!</v>
      </c>
      <c r="AQ262" s="224" t="e">
        <f t="shared" si="45"/>
        <v>#REF!</v>
      </c>
      <c r="AR262" s="224" t="e">
        <f t="shared" si="46"/>
        <v>#REF!</v>
      </c>
      <c r="AS262" s="224" t="e">
        <f t="shared" si="47"/>
        <v>#REF!</v>
      </c>
      <c r="AT262" s="224" t="b">
        <f t="shared" si="48"/>
        <v>0</v>
      </c>
      <c r="AU262" s="224" t="e">
        <f t="shared" si="49"/>
        <v>#REF!</v>
      </c>
      <c r="AV262" s="224" t="e">
        <f t="shared" si="50"/>
        <v>#REF!</v>
      </c>
      <c r="AX262" s="227" t="b">
        <v>0</v>
      </c>
    </row>
    <row r="263" spans="2:50" x14ac:dyDescent="0.2">
      <c r="B263" s="215">
        <v>253</v>
      </c>
      <c r="C263" s="216" t="e">
        <f>+#REF!</f>
        <v>#REF!</v>
      </c>
      <c r="D263" s="217" t="e">
        <f>+#REF!</f>
        <v>#REF!</v>
      </c>
      <c r="E263" s="217" t="e">
        <f>+#REF!</f>
        <v>#REF!</v>
      </c>
      <c r="F263" s="217">
        <v>721</v>
      </c>
      <c r="G263" s="217" t="s">
        <v>81</v>
      </c>
      <c r="H263" s="217" t="str">
        <f t="shared" si="39"/>
        <v>TS</v>
      </c>
      <c r="I263" s="218" t="e">
        <f>+#REF!</f>
        <v>#REF!</v>
      </c>
      <c r="J263" s="218" t="e">
        <f>IF(ISBLANK(#REF!),"",#REF!)</f>
        <v>#REF!</v>
      </c>
      <c r="K263" s="218" t="e">
        <f>IF(ISBLANK(#REF!),"",#REF!)</f>
        <v>#REF!</v>
      </c>
      <c r="L263" s="219" t="e">
        <f>IF(ISBLANK(#REF!),"",#REF!)</f>
        <v>#REF!</v>
      </c>
      <c r="M263" s="218" t="e">
        <f>IF(ISBLANK(#REF!),"",#REF!)</f>
        <v>#REF!</v>
      </c>
      <c r="N263" s="218" t="e">
        <f>IF(ISBLANK(#REF!),"",#REF!)</f>
        <v>#REF!</v>
      </c>
      <c r="O263" s="218" t="e">
        <f>IF(ISBLANK(#REF!),"",#REF!)</f>
        <v>#REF!</v>
      </c>
      <c r="P263" s="220">
        <v>576.03</v>
      </c>
      <c r="Q263" s="220">
        <v>0</v>
      </c>
      <c r="R263" s="220">
        <v>0</v>
      </c>
      <c r="S263" s="220">
        <v>0</v>
      </c>
      <c r="T263" s="220">
        <v>0</v>
      </c>
      <c r="U263" s="220">
        <v>0</v>
      </c>
      <c r="V263" s="220">
        <v>576.03</v>
      </c>
      <c r="W263" s="220">
        <v>0</v>
      </c>
      <c r="X263" s="220">
        <v>0</v>
      </c>
      <c r="Y263" s="220">
        <v>576.03</v>
      </c>
      <c r="Z263" s="220">
        <v>446.42324999999994</v>
      </c>
      <c r="AA263" s="220">
        <v>129.60675000000003</v>
      </c>
      <c r="AB263" s="220">
        <v>57.603000000000009</v>
      </c>
      <c r="AC263" s="220">
        <v>0</v>
      </c>
      <c r="AD263" s="196"/>
      <c r="AE263" s="222" t="e">
        <f t="shared" si="40"/>
        <v>#REF!</v>
      </c>
      <c r="AF263" s="222" t="e">
        <f>INDEX(#REF!,MATCH(Turtas!E263,#REF!,0))</f>
        <v>#REF!</v>
      </c>
      <c r="AG263" s="223" t="e">
        <f t="shared" si="41"/>
        <v>#REF!</v>
      </c>
      <c r="AH263" s="223" t="s">
        <v>681</v>
      </c>
      <c r="AI263" s="196"/>
      <c r="AJ263" s="224" t="e">
        <f>#REF!</f>
        <v>#REF!</v>
      </c>
      <c r="AK263" s="224">
        <f t="shared" si="42"/>
        <v>576.03</v>
      </c>
      <c r="AL263" s="225" t="e">
        <f t="shared" si="43"/>
        <v>#REF!</v>
      </c>
      <c r="AM263" s="225"/>
      <c r="AN263" s="226"/>
      <c r="AO263" s="226"/>
      <c r="AP263" s="224" t="e">
        <f t="shared" si="44"/>
        <v>#REF!</v>
      </c>
      <c r="AQ263" s="224" t="e">
        <f t="shared" si="45"/>
        <v>#REF!</v>
      </c>
      <c r="AR263" s="224" t="e">
        <f t="shared" si="46"/>
        <v>#REF!</v>
      </c>
      <c r="AS263" s="224" t="e">
        <f t="shared" si="47"/>
        <v>#REF!</v>
      </c>
      <c r="AT263" s="224" t="b">
        <f t="shared" si="48"/>
        <v>0</v>
      </c>
      <c r="AU263" s="224" t="e">
        <f t="shared" si="49"/>
        <v>#REF!</v>
      </c>
      <c r="AV263" s="224" t="e">
        <f t="shared" si="50"/>
        <v>#REF!</v>
      </c>
      <c r="AX263" s="227" t="b">
        <v>0</v>
      </c>
    </row>
    <row r="264" spans="2:50" x14ac:dyDescent="0.2">
      <c r="B264" s="215">
        <v>254</v>
      </c>
      <c r="C264" s="216" t="e">
        <f>+#REF!</f>
        <v>#REF!</v>
      </c>
      <c r="D264" s="217" t="e">
        <f>+#REF!</f>
        <v>#REF!</v>
      </c>
      <c r="E264" s="217" t="e">
        <f>+#REF!</f>
        <v>#REF!</v>
      </c>
      <c r="F264" s="217">
        <v>721</v>
      </c>
      <c r="G264" s="217" t="s">
        <v>68</v>
      </c>
      <c r="H264" s="217" t="str">
        <f t="shared" si="39"/>
        <v>TS</v>
      </c>
      <c r="I264" s="218" t="e">
        <f>+#REF!</f>
        <v>#REF!</v>
      </c>
      <c r="J264" s="218" t="e">
        <f>IF(ISBLANK(#REF!),"",#REF!)</f>
        <v>#REF!</v>
      </c>
      <c r="K264" s="218" t="e">
        <f>IF(ISBLANK(#REF!),"",#REF!)</f>
        <v>#REF!</v>
      </c>
      <c r="L264" s="219" t="e">
        <f>IF(ISBLANK(#REF!),"",#REF!)</f>
        <v>#REF!</v>
      </c>
      <c r="M264" s="218" t="e">
        <f>IF(ISBLANK(#REF!),"",#REF!)</f>
        <v>#REF!</v>
      </c>
      <c r="N264" s="218" t="e">
        <f>IF(ISBLANK(#REF!),"",#REF!)</f>
        <v>#REF!</v>
      </c>
      <c r="O264" s="218" t="e">
        <f>IF(ISBLANK(#REF!),"",#REF!)</f>
        <v>#REF!</v>
      </c>
      <c r="P264" s="220">
        <v>475.21</v>
      </c>
      <c r="Q264" s="220">
        <v>0</v>
      </c>
      <c r="R264" s="220">
        <v>0</v>
      </c>
      <c r="S264" s="220">
        <v>0</v>
      </c>
      <c r="T264" s="220">
        <v>0</v>
      </c>
      <c r="U264" s="220">
        <v>0</v>
      </c>
      <c r="V264" s="220">
        <v>475.21</v>
      </c>
      <c r="W264" s="220">
        <v>0</v>
      </c>
      <c r="X264" s="220">
        <v>0</v>
      </c>
      <c r="Y264" s="220">
        <v>475.21</v>
      </c>
      <c r="Z264" s="220">
        <v>364.32766666666663</v>
      </c>
      <c r="AA264" s="220">
        <v>110.88233333333335</v>
      </c>
      <c r="AB264" s="220">
        <v>47.521000000000001</v>
      </c>
      <c r="AC264" s="220">
        <v>0</v>
      </c>
      <c r="AD264" s="196"/>
      <c r="AE264" s="222" t="e">
        <f t="shared" si="40"/>
        <v>#REF!</v>
      </c>
      <c r="AF264" s="222" t="e">
        <f>INDEX(#REF!,MATCH(Turtas!E264,#REF!,0))</f>
        <v>#REF!</v>
      </c>
      <c r="AG264" s="223" t="e">
        <f t="shared" si="41"/>
        <v>#REF!</v>
      </c>
      <c r="AH264" s="223" t="s">
        <v>681</v>
      </c>
      <c r="AI264" s="196"/>
      <c r="AJ264" s="224" t="e">
        <f>#REF!</f>
        <v>#REF!</v>
      </c>
      <c r="AK264" s="224">
        <f t="shared" si="42"/>
        <v>475.21</v>
      </c>
      <c r="AL264" s="225" t="e">
        <f t="shared" si="43"/>
        <v>#REF!</v>
      </c>
      <c r="AM264" s="225"/>
      <c r="AN264" s="226"/>
      <c r="AO264" s="226"/>
      <c r="AP264" s="224" t="e">
        <f t="shared" si="44"/>
        <v>#REF!</v>
      </c>
      <c r="AQ264" s="224" t="e">
        <f t="shared" si="45"/>
        <v>#REF!</v>
      </c>
      <c r="AR264" s="224" t="e">
        <f t="shared" si="46"/>
        <v>#REF!</v>
      </c>
      <c r="AS264" s="224" t="e">
        <f t="shared" si="47"/>
        <v>#REF!</v>
      </c>
      <c r="AT264" s="224" t="b">
        <f t="shared" si="48"/>
        <v>0</v>
      </c>
      <c r="AU264" s="224" t="e">
        <f t="shared" si="49"/>
        <v>#REF!</v>
      </c>
      <c r="AV264" s="224" t="e">
        <f t="shared" si="50"/>
        <v>#REF!</v>
      </c>
      <c r="AX264" s="227" t="b">
        <v>0</v>
      </c>
    </row>
    <row r="265" spans="2:50" x14ac:dyDescent="0.2">
      <c r="B265" s="215">
        <v>255</v>
      </c>
      <c r="C265" s="216" t="e">
        <f>+#REF!</f>
        <v>#REF!</v>
      </c>
      <c r="D265" s="217" t="e">
        <f>+#REF!</f>
        <v>#REF!</v>
      </c>
      <c r="E265" s="217" t="e">
        <f>+#REF!</f>
        <v>#REF!</v>
      </c>
      <c r="F265" s="217">
        <v>721</v>
      </c>
      <c r="G265" s="217" t="s">
        <v>85</v>
      </c>
      <c r="H265" s="217" t="str">
        <f t="shared" si="39"/>
        <v>BS</v>
      </c>
      <c r="I265" s="218" t="e">
        <f>+#REF!</f>
        <v>#REF!</v>
      </c>
      <c r="J265" s="218" t="e">
        <f>IF(ISBLANK(#REF!),"",#REF!)</f>
        <v>#REF!</v>
      </c>
      <c r="K265" s="218" t="e">
        <f>IF(ISBLANK(#REF!),"",#REF!)</f>
        <v>#REF!</v>
      </c>
      <c r="L265" s="219" t="e">
        <f>IF(ISBLANK(#REF!),"",#REF!)</f>
        <v>#REF!</v>
      </c>
      <c r="M265" s="218" t="e">
        <f>IF(ISBLANK(#REF!),"",#REF!)</f>
        <v>#REF!</v>
      </c>
      <c r="N265" s="218" t="e">
        <f>IF(ISBLANK(#REF!),"",#REF!)</f>
        <v>#REF!</v>
      </c>
      <c r="O265" s="218" t="e">
        <f>IF(ISBLANK(#REF!),"",#REF!)</f>
        <v>#REF!</v>
      </c>
      <c r="P265" s="220">
        <v>0</v>
      </c>
      <c r="Q265" s="220">
        <v>0</v>
      </c>
      <c r="R265" s="220">
        <v>0</v>
      </c>
      <c r="S265" s="220">
        <v>0</v>
      </c>
      <c r="T265" s="220">
        <v>0</v>
      </c>
      <c r="U265" s="220">
        <v>0</v>
      </c>
      <c r="V265" s="220">
        <v>0</v>
      </c>
      <c r="W265" s="220">
        <v>0</v>
      </c>
      <c r="X265" s="220">
        <v>0</v>
      </c>
      <c r="Y265" s="220">
        <v>0</v>
      </c>
      <c r="Z265" s="220">
        <v>0</v>
      </c>
      <c r="AA265" s="220">
        <v>0</v>
      </c>
      <c r="AB265" s="220">
        <v>0</v>
      </c>
      <c r="AC265" s="220">
        <v>5.9228333333333341</v>
      </c>
      <c r="AD265" s="196"/>
      <c r="AE265" s="222" t="e">
        <f t="shared" si="40"/>
        <v>#REF!</v>
      </c>
      <c r="AF265" s="222" t="e">
        <f>INDEX(#REF!,MATCH(Turtas!E265,#REF!,0))</f>
        <v>#REF!</v>
      </c>
      <c r="AG265" s="223" t="e">
        <f t="shared" si="41"/>
        <v>#REF!</v>
      </c>
      <c r="AH265" s="223" t="s">
        <v>681</v>
      </c>
      <c r="AI265" s="196"/>
      <c r="AJ265" s="224" t="e">
        <f>#REF!</f>
        <v>#REF!</v>
      </c>
      <c r="AK265" s="224">
        <f t="shared" si="42"/>
        <v>0</v>
      </c>
      <c r="AL265" s="225" t="e">
        <f t="shared" si="43"/>
        <v>#REF!</v>
      </c>
      <c r="AM265" s="225">
        <v>44651</v>
      </c>
      <c r="AN265" s="226"/>
      <c r="AO265" s="226" t="b">
        <v>1</v>
      </c>
      <c r="AP265" s="224" t="e">
        <f t="shared" si="44"/>
        <v>#REF!</v>
      </c>
      <c r="AQ265" s="224" t="e">
        <f t="shared" si="45"/>
        <v>#REF!</v>
      </c>
      <c r="AR265" s="224" t="e">
        <f t="shared" si="46"/>
        <v>#REF!</v>
      </c>
      <c r="AS265" s="224" t="e">
        <f t="shared" si="47"/>
        <v>#REF!</v>
      </c>
      <c r="AT265" s="224" t="b">
        <f t="shared" si="48"/>
        <v>0</v>
      </c>
      <c r="AU265" s="224" t="e">
        <f t="shared" si="49"/>
        <v>#REF!</v>
      </c>
      <c r="AV265" s="224" t="e">
        <f t="shared" si="50"/>
        <v>#REF!</v>
      </c>
      <c r="AX265" s="227" t="b">
        <v>0</v>
      </c>
    </row>
    <row r="266" spans="2:50" x14ac:dyDescent="0.2">
      <c r="B266" s="215">
        <v>256</v>
      </c>
      <c r="C266" s="216" t="e">
        <f>+#REF!</f>
        <v>#REF!</v>
      </c>
      <c r="D266" s="217" t="e">
        <f>+#REF!</f>
        <v>#REF!</v>
      </c>
      <c r="E266" s="217" t="e">
        <f>+#REF!</f>
        <v>#REF!</v>
      </c>
      <c r="F266" s="217">
        <v>721</v>
      </c>
      <c r="G266" s="217" t="s">
        <v>66</v>
      </c>
      <c r="H266" s="217" t="str">
        <f t="shared" si="39"/>
        <v>TS</v>
      </c>
      <c r="I266" s="218" t="e">
        <f>+#REF!</f>
        <v>#REF!</v>
      </c>
      <c r="J266" s="218" t="e">
        <f>IF(ISBLANK(#REF!),"",#REF!)</f>
        <v>#REF!</v>
      </c>
      <c r="K266" s="218" t="e">
        <f>IF(ISBLANK(#REF!),"",#REF!)</f>
        <v>#REF!</v>
      </c>
      <c r="L266" s="219" t="e">
        <f>IF(ISBLANK(#REF!),"",#REF!)</f>
        <v>#REF!</v>
      </c>
      <c r="M266" s="218" t="e">
        <f>IF(ISBLANK(#REF!),"",#REF!)</f>
        <v>#REF!</v>
      </c>
      <c r="N266" s="218" t="e">
        <f>IF(ISBLANK(#REF!),"",#REF!)</f>
        <v>#REF!</v>
      </c>
      <c r="O266" s="218" t="e">
        <f>IF(ISBLANK(#REF!),"",#REF!)</f>
        <v>#REF!</v>
      </c>
      <c r="P266" s="220">
        <v>490.7</v>
      </c>
      <c r="Q266" s="220">
        <v>0</v>
      </c>
      <c r="R266" s="220">
        <v>0</v>
      </c>
      <c r="S266" s="220">
        <v>0</v>
      </c>
      <c r="T266" s="220">
        <v>0</v>
      </c>
      <c r="U266" s="220">
        <v>0</v>
      </c>
      <c r="V266" s="220">
        <v>490.7</v>
      </c>
      <c r="W266" s="220">
        <v>0</v>
      </c>
      <c r="X266" s="220">
        <v>0</v>
      </c>
      <c r="Y266" s="220">
        <v>490.7</v>
      </c>
      <c r="Z266" s="220">
        <v>363.93583333333328</v>
      </c>
      <c r="AA266" s="220">
        <v>126.76416666666671</v>
      </c>
      <c r="AB266" s="220">
        <v>49.070000000000007</v>
      </c>
      <c r="AC266" s="220">
        <v>0</v>
      </c>
      <c r="AD266" s="196"/>
      <c r="AE266" s="222" t="e">
        <f t="shared" si="40"/>
        <v>#REF!</v>
      </c>
      <c r="AF266" s="222" t="e">
        <f>INDEX(#REF!,MATCH(Turtas!E266,#REF!,0))</f>
        <v>#REF!</v>
      </c>
      <c r="AG266" s="223" t="e">
        <f t="shared" si="41"/>
        <v>#REF!</v>
      </c>
      <c r="AH266" s="223" t="s">
        <v>681</v>
      </c>
      <c r="AI266" s="196"/>
      <c r="AJ266" s="224" t="e">
        <f>#REF!</f>
        <v>#REF!</v>
      </c>
      <c r="AK266" s="224">
        <f t="shared" si="42"/>
        <v>490.7</v>
      </c>
      <c r="AL266" s="225" t="e">
        <f t="shared" si="43"/>
        <v>#REF!</v>
      </c>
      <c r="AM266" s="225"/>
      <c r="AN266" s="226"/>
      <c r="AO266" s="226"/>
      <c r="AP266" s="224" t="e">
        <f t="shared" si="44"/>
        <v>#REF!</v>
      </c>
      <c r="AQ266" s="224" t="e">
        <f t="shared" si="45"/>
        <v>#REF!</v>
      </c>
      <c r="AR266" s="224" t="e">
        <f t="shared" si="46"/>
        <v>#REF!</v>
      </c>
      <c r="AS266" s="224" t="e">
        <f t="shared" si="47"/>
        <v>#REF!</v>
      </c>
      <c r="AT266" s="224" t="b">
        <f t="shared" si="48"/>
        <v>0</v>
      </c>
      <c r="AU266" s="224" t="e">
        <f t="shared" si="49"/>
        <v>#REF!</v>
      </c>
      <c r="AV266" s="224" t="e">
        <f t="shared" si="50"/>
        <v>#REF!</v>
      </c>
      <c r="AX266" s="227" t="b">
        <v>0</v>
      </c>
    </row>
    <row r="267" spans="2:50" x14ac:dyDescent="0.2">
      <c r="B267" s="215">
        <v>257</v>
      </c>
      <c r="C267" s="216" t="e">
        <f>+#REF!</f>
        <v>#REF!</v>
      </c>
      <c r="D267" s="217" t="e">
        <f>+#REF!</f>
        <v>#REF!</v>
      </c>
      <c r="E267" s="217" t="e">
        <f>+#REF!</f>
        <v>#REF!</v>
      </c>
      <c r="F267" s="217">
        <v>721</v>
      </c>
      <c r="G267" s="217" t="s">
        <v>66</v>
      </c>
      <c r="H267" s="217" t="str">
        <f t="shared" si="39"/>
        <v>TS</v>
      </c>
      <c r="I267" s="218" t="e">
        <f>+#REF!</f>
        <v>#REF!</v>
      </c>
      <c r="J267" s="218" t="e">
        <f>IF(ISBLANK(#REF!),"",#REF!)</f>
        <v>#REF!</v>
      </c>
      <c r="K267" s="218" t="e">
        <f>IF(ISBLANK(#REF!),"",#REF!)</f>
        <v>#REF!</v>
      </c>
      <c r="L267" s="219" t="e">
        <f>IF(ISBLANK(#REF!),"",#REF!)</f>
        <v>#REF!</v>
      </c>
      <c r="M267" s="218" t="e">
        <f>IF(ISBLANK(#REF!),"",#REF!)</f>
        <v>#REF!</v>
      </c>
      <c r="N267" s="218" t="e">
        <f>IF(ISBLANK(#REF!),"",#REF!)</f>
        <v>#REF!</v>
      </c>
      <c r="O267" s="218" t="e">
        <f>IF(ISBLANK(#REF!),"",#REF!)</f>
        <v>#REF!</v>
      </c>
      <c r="P267" s="220">
        <v>490.7</v>
      </c>
      <c r="Q267" s="220">
        <v>0</v>
      </c>
      <c r="R267" s="220">
        <v>0</v>
      </c>
      <c r="S267" s="220">
        <v>0</v>
      </c>
      <c r="T267" s="220">
        <v>0</v>
      </c>
      <c r="U267" s="220">
        <v>0</v>
      </c>
      <c r="V267" s="220">
        <v>490.7</v>
      </c>
      <c r="W267" s="220">
        <v>0</v>
      </c>
      <c r="X267" s="220">
        <v>0</v>
      </c>
      <c r="Y267" s="220">
        <v>490.7</v>
      </c>
      <c r="Z267" s="220">
        <v>363.93583333333328</v>
      </c>
      <c r="AA267" s="220">
        <v>126.76416666666671</v>
      </c>
      <c r="AB267" s="220">
        <v>49.070000000000007</v>
      </c>
      <c r="AC267" s="220">
        <v>0</v>
      </c>
      <c r="AD267" s="196"/>
      <c r="AE267" s="222" t="e">
        <f t="shared" si="40"/>
        <v>#REF!</v>
      </c>
      <c r="AF267" s="222" t="e">
        <f>INDEX(#REF!,MATCH(Turtas!E267,#REF!,0))</f>
        <v>#REF!</v>
      </c>
      <c r="AG267" s="223" t="e">
        <f t="shared" si="41"/>
        <v>#REF!</v>
      </c>
      <c r="AH267" s="223" t="s">
        <v>681</v>
      </c>
      <c r="AI267" s="196"/>
      <c r="AJ267" s="224" t="e">
        <f>#REF!</f>
        <v>#REF!</v>
      </c>
      <c r="AK267" s="224">
        <f t="shared" si="42"/>
        <v>490.7</v>
      </c>
      <c r="AL267" s="225" t="e">
        <f t="shared" si="43"/>
        <v>#REF!</v>
      </c>
      <c r="AM267" s="225"/>
      <c r="AN267" s="226"/>
      <c r="AO267" s="226"/>
      <c r="AP267" s="224" t="e">
        <f t="shared" si="44"/>
        <v>#REF!</v>
      </c>
      <c r="AQ267" s="224" t="e">
        <f t="shared" si="45"/>
        <v>#REF!</v>
      </c>
      <c r="AR267" s="224" t="e">
        <f t="shared" si="46"/>
        <v>#REF!</v>
      </c>
      <c r="AS267" s="224" t="e">
        <f t="shared" si="47"/>
        <v>#REF!</v>
      </c>
      <c r="AT267" s="224" t="b">
        <f t="shared" si="48"/>
        <v>0</v>
      </c>
      <c r="AU267" s="224" t="e">
        <f t="shared" si="49"/>
        <v>#REF!</v>
      </c>
      <c r="AV267" s="224" t="e">
        <f t="shared" si="50"/>
        <v>#REF!</v>
      </c>
      <c r="AX267" s="227" t="b">
        <v>0</v>
      </c>
    </row>
    <row r="268" spans="2:50" x14ac:dyDescent="0.2">
      <c r="B268" s="215">
        <v>258</v>
      </c>
      <c r="C268" s="216" t="e">
        <f>+#REF!</f>
        <v>#REF!</v>
      </c>
      <c r="D268" s="217" t="e">
        <f>+#REF!</f>
        <v>#REF!</v>
      </c>
      <c r="E268" s="217" t="e">
        <f>+#REF!</f>
        <v>#REF!</v>
      </c>
      <c r="F268" s="217">
        <v>721</v>
      </c>
      <c r="G268" s="217" t="s">
        <v>68</v>
      </c>
      <c r="H268" s="217" t="str">
        <f t="shared" ref="H268:H331" si="51">+LEFT(G268,2)</f>
        <v>TS</v>
      </c>
      <c r="I268" s="218" t="e">
        <f>+#REF!</f>
        <v>#REF!</v>
      </c>
      <c r="J268" s="218" t="e">
        <f>IF(ISBLANK(#REF!),"",#REF!)</f>
        <v>#REF!</v>
      </c>
      <c r="K268" s="218" t="e">
        <f>IF(ISBLANK(#REF!),"",#REF!)</f>
        <v>#REF!</v>
      </c>
      <c r="L268" s="219" t="e">
        <f>IF(ISBLANK(#REF!),"",#REF!)</f>
        <v>#REF!</v>
      </c>
      <c r="M268" s="218" t="e">
        <f>IF(ISBLANK(#REF!),"",#REF!)</f>
        <v>#REF!</v>
      </c>
      <c r="N268" s="218" t="e">
        <f>IF(ISBLANK(#REF!),"",#REF!)</f>
        <v>#REF!</v>
      </c>
      <c r="O268" s="218" t="e">
        <f>IF(ISBLANK(#REF!),"",#REF!)</f>
        <v>#REF!</v>
      </c>
      <c r="P268" s="220">
        <v>1355.63</v>
      </c>
      <c r="Q268" s="220">
        <v>0</v>
      </c>
      <c r="R268" s="220">
        <v>0</v>
      </c>
      <c r="S268" s="220">
        <v>0</v>
      </c>
      <c r="T268" s="220">
        <v>0</v>
      </c>
      <c r="U268" s="220">
        <v>0</v>
      </c>
      <c r="V268" s="220">
        <v>1355.63</v>
      </c>
      <c r="W268" s="220">
        <v>0</v>
      </c>
      <c r="X268" s="220">
        <v>0</v>
      </c>
      <c r="Y268" s="220">
        <v>1355.63</v>
      </c>
      <c r="Z268" s="220">
        <v>994.12866666666673</v>
      </c>
      <c r="AA268" s="220">
        <v>361.50133333333338</v>
      </c>
      <c r="AB268" s="220">
        <v>135.56300000000002</v>
      </c>
      <c r="AC268" s="220">
        <v>0</v>
      </c>
      <c r="AD268" s="196"/>
      <c r="AE268" s="222" t="e">
        <f t="shared" ref="AE268:AE331" si="52">L268</f>
        <v>#REF!</v>
      </c>
      <c r="AF268" s="222" t="e">
        <f>INDEX(#REF!,MATCH(Turtas!E268,#REF!,0))</f>
        <v>#REF!</v>
      </c>
      <c r="AG268" s="223" t="e">
        <f t="shared" ref="AG268:AG331" si="53">+AE268=AF268</f>
        <v>#REF!</v>
      </c>
      <c r="AH268" s="223" t="s">
        <v>681</v>
      </c>
      <c r="AI268" s="196"/>
      <c r="AJ268" s="224" t="e">
        <f>#REF!</f>
        <v>#REF!</v>
      </c>
      <c r="AK268" s="224">
        <f t="shared" ref="AK268:AK331" si="54">+P268</f>
        <v>1355.63</v>
      </c>
      <c r="AL268" s="225" t="e">
        <f t="shared" ref="AL268:AL331" si="55">+DATE(YEAR(I268),MONTH(I268)+IF(DAY(I268)=1,0,1),1)</f>
        <v>#REF!</v>
      </c>
      <c r="AM268" s="225"/>
      <c r="AN268" s="226"/>
      <c r="AO268" s="226"/>
      <c r="AP268" s="224" t="e">
        <f t="shared" ref="AP268:AP331" si="56">+L268*12</f>
        <v>#REF!</v>
      </c>
      <c r="AQ268" s="224" t="e">
        <f t="shared" ref="AQ268:AQ331" si="57">MIN(IFERROR(DATEDIF($AL268,AQ$9,"m"),FALSE),AP268)</f>
        <v>#REF!</v>
      </c>
      <c r="AR268" s="224" t="e">
        <f t="shared" ref="AR268:AR331" si="58">+AS268-AQ268</f>
        <v>#REF!</v>
      </c>
      <c r="AS268" s="224" t="e">
        <f t="shared" ref="AS268:AS331" si="59">MIN(IF($AO268,DATEDIF($AL268,$AM268,"m"),DATEDIF($AL268,AS$9,"m")),AP268)</f>
        <v>#REF!</v>
      </c>
      <c r="AT268" s="224" t="b">
        <f t="shared" ref="AT268:AT331" si="60">IFERROR(MAX(AJ268:AK268)/L268/12,FALSE)</f>
        <v>0</v>
      </c>
      <c r="AU268" s="224" t="e">
        <f t="shared" ref="AU268:AU331" si="61">+AT268*AR268</f>
        <v>#REF!</v>
      </c>
      <c r="AV268" s="224" t="e">
        <f t="shared" ref="AV268:AV331" si="62">+AU268-AC268-AB268</f>
        <v>#REF!</v>
      </c>
      <c r="AX268" s="227" t="b">
        <v>0</v>
      </c>
    </row>
    <row r="269" spans="2:50" x14ac:dyDescent="0.2">
      <c r="B269" s="215">
        <v>259</v>
      </c>
      <c r="C269" s="216" t="e">
        <f>+#REF!</f>
        <v>#REF!</v>
      </c>
      <c r="D269" s="217" t="e">
        <f>+#REF!</f>
        <v>#REF!</v>
      </c>
      <c r="E269" s="217" t="e">
        <f>+#REF!</f>
        <v>#REF!</v>
      </c>
      <c r="F269" s="217">
        <v>721</v>
      </c>
      <c r="G269" s="217" t="s">
        <v>66</v>
      </c>
      <c r="H269" s="217" t="str">
        <f t="shared" si="51"/>
        <v>TS</v>
      </c>
      <c r="I269" s="218" t="e">
        <f>+#REF!</f>
        <v>#REF!</v>
      </c>
      <c r="J269" s="218" t="e">
        <f>IF(ISBLANK(#REF!),"",#REF!)</f>
        <v>#REF!</v>
      </c>
      <c r="K269" s="218" t="e">
        <f>IF(ISBLANK(#REF!),"",#REF!)</f>
        <v>#REF!</v>
      </c>
      <c r="L269" s="219" t="e">
        <f>IF(ISBLANK(#REF!),"",#REF!)</f>
        <v>#REF!</v>
      </c>
      <c r="M269" s="218" t="e">
        <f>IF(ISBLANK(#REF!),"",#REF!)</f>
        <v>#REF!</v>
      </c>
      <c r="N269" s="218" t="e">
        <f>IF(ISBLANK(#REF!),"",#REF!)</f>
        <v>#REF!</v>
      </c>
      <c r="O269" s="218" t="e">
        <f>IF(ISBLANK(#REF!),"",#REF!)</f>
        <v>#REF!</v>
      </c>
      <c r="P269" s="220">
        <v>190</v>
      </c>
      <c r="Q269" s="220">
        <v>0</v>
      </c>
      <c r="R269" s="220">
        <v>0</v>
      </c>
      <c r="S269" s="220">
        <v>0</v>
      </c>
      <c r="T269" s="220">
        <v>0</v>
      </c>
      <c r="U269" s="220">
        <v>0</v>
      </c>
      <c r="V269" s="220">
        <v>190</v>
      </c>
      <c r="W269" s="220">
        <v>0</v>
      </c>
      <c r="X269" s="220">
        <v>0</v>
      </c>
      <c r="Y269" s="220">
        <v>190</v>
      </c>
      <c r="Z269" s="220">
        <v>190</v>
      </c>
      <c r="AA269" s="220">
        <v>0</v>
      </c>
      <c r="AB269" s="220">
        <v>20.357142857142858</v>
      </c>
      <c r="AC269" s="220">
        <v>0</v>
      </c>
      <c r="AD269" s="196"/>
      <c r="AE269" s="222" t="e">
        <f t="shared" si="52"/>
        <v>#REF!</v>
      </c>
      <c r="AF269" s="222" t="e">
        <f>INDEX(#REF!,MATCH(Turtas!E269,#REF!,0))</f>
        <v>#REF!</v>
      </c>
      <c r="AG269" s="223" t="e">
        <f t="shared" si="53"/>
        <v>#REF!</v>
      </c>
      <c r="AH269" s="223" t="s">
        <v>680</v>
      </c>
      <c r="AI269" s="196"/>
      <c r="AJ269" s="224" t="e">
        <f>#REF!</f>
        <v>#REF!</v>
      </c>
      <c r="AK269" s="224">
        <f t="shared" si="54"/>
        <v>190</v>
      </c>
      <c r="AL269" s="225" t="e">
        <f t="shared" si="55"/>
        <v>#REF!</v>
      </c>
      <c r="AM269" s="225"/>
      <c r="AN269" s="226"/>
      <c r="AO269" s="226"/>
      <c r="AP269" s="224" t="e">
        <f t="shared" si="56"/>
        <v>#REF!</v>
      </c>
      <c r="AQ269" s="224" t="e">
        <f t="shared" si="57"/>
        <v>#REF!</v>
      </c>
      <c r="AR269" s="224" t="e">
        <f t="shared" si="58"/>
        <v>#REF!</v>
      </c>
      <c r="AS269" s="224" t="e">
        <f t="shared" si="59"/>
        <v>#REF!</v>
      </c>
      <c r="AT269" s="224" t="b">
        <f t="shared" si="60"/>
        <v>0</v>
      </c>
      <c r="AU269" s="224" t="e">
        <f t="shared" si="61"/>
        <v>#REF!</v>
      </c>
      <c r="AV269" s="224" t="e">
        <f t="shared" si="62"/>
        <v>#REF!</v>
      </c>
      <c r="AX269" s="227" t="b">
        <v>0</v>
      </c>
    </row>
    <row r="270" spans="2:50" x14ac:dyDescent="0.2">
      <c r="B270" s="215">
        <v>260</v>
      </c>
      <c r="C270" s="216" t="e">
        <f>+#REF!</f>
        <v>#REF!</v>
      </c>
      <c r="D270" s="217" t="e">
        <f>+#REF!</f>
        <v>#REF!</v>
      </c>
      <c r="E270" s="217" t="e">
        <f>+#REF!</f>
        <v>#REF!</v>
      </c>
      <c r="F270" s="217">
        <v>721</v>
      </c>
      <c r="G270" s="217" t="s">
        <v>79</v>
      </c>
      <c r="H270" s="217" t="str">
        <f t="shared" si="51"/>
        <v>TS</v>
      </c>
      <c r="I270" s="218" t="e">
        <f>+#REF!</f>
        <v>#REF!</v>
      </c>
      <c r="J270" s="218" t="e">
        <f>IF(ISBLANK(#REF!),"",#REF!)</f>
        <v>#REF!</v>
      </c>
      <c r="K270" s="218" t="e">
        <f>IF(ISBLANK(#REF!),"",#REF!)</f>
        <v>#REF!</v>
      </c>
      <c r="L270" s="219" t="e">
        <f>IF(ISBLANK(#REF!),"",#REF!)</f>
        <v>#REF!</v>
      </c>
      <c r="M270" s="218" t="e">
        <f>IF(ISBLANK(#REF!),"",#REF!)</f>
        <v>#REF!</v>
      </c>
      <c r="N270" s="218" t="e">
        <f>IF(ISBLANK(#REF!),"",#REF!)</f>
        <v>#REF!</v>
      </c>
      <c r="O270" s="218" t="e">
        <f>IF(ISBLANK(#REF!),"",#REF!)</f>
        <v>#REF!</v>
      </c>
      <c r="P270" s="220">
        <v>531.75</v>
      </c>
      <c r="Q270" s="220">
        <v>0</v>
      </c>
      <c r="R270" s="220">
        <v>0</v>
      </c>
      <c r="S270" s="220">
        <v>0</v>
      </c>
      <c r="T270" s="220">
        <v>0</v>
      </c>
      <c r="U270" s="220">
        <v>0</v>
      </c>
      <c r="V270" s="220">
        <v>531.75</v>
      </c>
      <c r="W270" s="220">
        <v>0</v>
      </c>
      <c r="X270" s="220">
        <v>0</v>
      </c>
      <c r="Y270" s="220">
        <v>531.75</v>
      </c>
      <c r="Z270" s="220">
        <v>385.51875000000001</v>
      </c>
      <c r="AA270" s="220">
        <v>146.23124999999999</v>
      </c>
      <c r="AB270" s="220">
        <v>53.175000000000004</v>
      </c>
      <c r="AC270" s="220">
        <v>0</v>
      </c>
      <c r="AD270" s="196"/>
      <c r="AE270" s="222" t="e">
        <f t="shared" si="52"/>
        <v>#REF!</v>
      </c>
      <c r="AF270" s="222" t="e">
        <f>INDEX(#REF!,MATCH(Turtas!E270,#REF!,0))</f>
        <v>#REF!</v>
      </c>
      <c r="AG270" s="223" t="e">
        <f t="shared" si="53"/>
        <v>#REF!</v>
      </c>
      <c r="AH270" s="223" t="s">
        <v>681</v>
      </c>
      <c r="AI270" s="196"/>
      <c r="AJ270" s="224" t="e">
        <f>#REF!</f>
        <v>#REF!</v>
      </c>
      <c r="AK270" s="224">
        <f t="shared" si="54"/>
        <v>531.75</v>
      </c>
      <c r="AL270" s="225" t="e">
        <f t="shared" si="55"/>
        <v>#REF!</v>
      </c>
      <c r="AM270" s="225"/>
      <c r="AN270" s="226"/>
      <c r="AO270" s="226"/>
      <c r="AP270" s="224" t="e">
        <f t="shared" si="56"/>
        <v>#REF!</v>
      </c>
      <c r="AQ270" s="224" t="e">
        <f t="shared" si="57"/>
        <v>#REF!</v>
      </c>
      <c r="AR270" s="224" t="e">
        <f t="shared" si="58"/>
        <v>#REF!</v>
      </c>
      <c r="AS270" s="224" t="e">
        <f t="shared" si="59"/>
        <v>#REF!</v>
      </c>
      <c r="AT270" s="224" t="b">
        <f t="shared" si="60"/>
        <v>0</v>
      </c>
      <c r="AU270" s="224" t="e">
        <f t="shared" si="61"/>
        <v>#REF!</v>
      </c>
      <c r="AV270" s="224" t="e">
        <f t="shared" si="62"/>
        <v>#REF!</v>
      </c>
      <c r="AX270" s="227" t="b">
        <v>0</v>
      </c>
    </row>
    <row r="271" spans="2:50" x14ac:dyDescent="0.2">
      <c r="B271" s="215">
        <v>261</v>
      </c>
      <c r="C271" s="216" t="e">
        <f>+#REF!</f>
        <v>#REF!</v>
      </c>
      <c r="D271" s="217" t="e">
        <f>+#REF!</f>
        <v>#REF!</v>
      </c>
      <c r="E271" s="217" t="e">
        <f>+#REF!</f>
        <v>#REF!</v>
      </c>
      <c r="F271" s="217">
        <v>721</v>
      </c>
      <c r="G271" s="217" t="s">
        <v>81</v>
      </c>
      <c r="H271" s="217" t="str">
        <f t="shared" si="51"/>
        <v>TS</v>
      </c>
      <c r="I271" s="218" t="e">
        <f>+#REF!</f>
        <v>#REF!</v>
      </c>
      <c r="J271" s="218" t="e">
        <f>IF(ISBLANK(#REF!),"",#REF!)</f>
        <v>#REF!</v>
      </c>
      <c r="K271" s="218" t="e">
        <f>IF(ISBLANK(#REF!),"",#REF!)</f>
        <v>#REF!</v>
      </c>
      <c r="L271" s="219" t="e">
        <f>IF(ISBLANK(#REF!),"",#REF!)</f>
        <v>#REF!</v>
      </c>
      <c r="M271" s="218" t="e">
        <f>IF(ISBLANK(#REF!),"",#REF!)</f>
        <v>#REF!</v>
      </c>
      <c r="N271" s="218" t="e">
        <f>IF(ISBLANK(#REF!),"",#REF!)</f>
        <v>#REF!</v>
      </c>
      <c r="O271" s="218" t="e">
        <f>IF(ISBLANK(#REF!),"",#REF!)</f>
        <v>#REF!</v>
      </c>
      <c r="P271" s="220">
        <v>318.58</v>
      </c>
      <c r="Q271" s="220">
        <v>0</v>
      </c>
      <c r="R271" s="220">
        <v>0</v>
      </c>
      <c r="S271" s="220">
        <v>0</v>
      </c>
      <c r="T271" s="220">
        <v>0</v>
      </c>
      <c r="U271" s="220">
        <v>0</v>
      </c>
      <c r="V271" s="220">
        <v>318.58</v>
      </c>
      <c r="W271" s="220">
        <v>318.58</v>
      </c>
      <c r="X271" s="220">
        <v>0</v>
      </c>
      <c r="Y271" s="220">
        <v>0</v>
      </c>
      <c r="Z271" s="220">
        <v>0</v>
      </c>
      <c r="AA271" s="220">
        <v>0</v>
      </c>
      <c r="AB271" s="220">
        <v>0</v>
      </c>
      <c r="AC271" s="220">
        <v>45.511428571428574</v>
      </c>
      <c r="AD271" s="196"/>
      <c r="AE271" s="222" t="e">
        <f t="shared" si="52"/>
        <v>#REF!</v>
      </c>
      <c r="AF271" s="222" t="e">
        <f>INDEX(#REF!,MATCH(Turtas!E271,#REF!,0))</f>
        <v>#REF!</v>
      </c>
      <c r="AG271" s="223" t="e">
        <f t="shared" si="53"/>
        <v>#REF!</v>
      </c>
      <c r="AH271" s="223" t="s">
        <v>681</v>
      </c>
      <c r="AI271" s="196"/>
      <c r="AJ271" s="224" t="e">
        <f>#REF!</f>
        <v>#REF!</v>
      </c>
      <c r="AK271" s="224">
        <f t="shared" si="54"/>
        <v>318.58</v>
      </c>
      <c r="AL271" s="225" t="e">
        <f t="shared" si="55"/>
        <v>#REF!</v>
      </c>
      <c r="AM271" s="225"/>
      <c r="AN271" s="226"/>
      <c r="AO271" s="226"/>
      <c r="AP271" s="224" t="e">
        <f t="shared" si="56"/>
        <v>#REF!</v>
      </c>
      <c r="AQ271" s="224" t="e">
        <f t="shared" si="57"/>
        <v>#REF!</v>
      </c>
      <c r="AR271" s="224" t="e">
        <f t="shared" si="58"/>
        <v>#REF!</v>
      </c>
      <c r="AS271" s="224" t="e">
        <f t="shared" si="59"/>
        <v>#REF!</v>
      </c>
      <c r="AT271" s="224" t="b">
        <f t="shared" si="60"/>
        <v>0</v>
      </c>
      <c r="AU271" s="224" t="e">
        <f t="shared" si="61"/>
        <v>#REF!</v>
      </c>
      <c r="AV271" s="224" t="e">
        <f t="shared" si="62"/>
        <v>#REF!</v>
      </c>
      <c r="AX271" s="227" t="b">
        <v>0</v>
      </c>
    </row>
    <row r="272" spans="2:50" x14ac:dyDescent="0.2">
      <c r="B272" s="215">
        <v>262</v>
      </c>
      <c r="C272" s="216" t="e">
        <f>+#REF!</f>
        <v>#REF!</v>
      </c>
      <c r="D272" s="217" t="e">
        <f>+#REF!</f>
        <v>#REF!</v>
      </c>
      <c r="E272" s="217" t="e">
        <f>+#REF!</f>
        <v>#REF!</v>
      </c>
      <c r="F272" s="217">
        <v>719</v>
      </c>
      <c r="G272" s="217" t="s">
        <v>83</v>
      </c>
      <c r="H272" s="217" t="str">
        <f t="shared" si="51"/>
        <v>TS</v>
      </c>
      <c r="I272" s="218" t="e">
        <f>+#REF!</f>
        <v>#REF!</v>
      </c>
      <c r="J272" s="218" t="e">
        <f>IF(ISBLANK(#REF!),"",#REF!)</f>
        <v>#REF!</v>
      </c>
      <c r="K272" s="218" t="e">
        <f>IF(ISBLANK(#REF!),"",#REF!)</f>
        <v>#REF!</v>
      </c>
      <c r="L272" s="219" t="e">
        <f>IF(ISBLANK(#REF!),"",#REF!)</f>
        <v>#REF!</v>
      </c>
      <c r="M272" s="218" t="e">
        <f>IF(ISBLANK(#REF!),"",#REF!)</f>
        <v>#REF!</v>
      </c>
      <c r="N272" s="218" t="e">
        <f>IF(ISBLANK(#REF!),"",#REF!)</f>
        <v>#REF!</v>
      </c>
      <c r="O272" s="218" t="e">
        <f>IF(ISBLANK(#REF!),"",#REF!)</f>
        <v>#REF!</v>
      </c>
      <c r="P272" s="220">
        <v>526.04</v>
      </c>
      <c r="Q272" s="220">
        <v>0</v>
      </c>
      <c r="R272" s="220">
        <v>0</v>
      </c>
      <c r="S272" s="220">
        <v>0</v>
      </c>
      <c r="T272" s="220">
        <v>0</v>
      </c>
      <c r="U272" s="220">
        <v>0</v>
      </c>
      <c r="V272" s="220">
        <v>526.04</v>
      </c>
      <c r="W272" s="220">
        <v>0</v>
      </c>
      <c r="X272" s="220">
        <v>0</v>
      </c>
      <c r="Y272" s="220">
        <v>526.04</v>
      </c>
      <c r="Z272" s="220">
        <v>362.38311111111108</v>
      </c>
      <c r="AA272" s="220">
        <v>163.65688888888889</v>
      </c>
      <c r="AB272" s="220">
        <v>35.069333333333333</v>
      </c>
      <c r="AC272" s="220">
        <v>0</v>
      </c>
      <c r="AD272" s="196"/>
      <c r="AE272" s="222" t="e">
        <f t="shared" si="52"/>
        <v>#REF!</v>
      </c>
      <c r="AF272" s="222" t="e">
        <f>INDEX(#REF!,MATCH(Turtas!E272,#REF!,0))</f>
        <v>#REF!</v>
      </c>
      <c r="AG272" s="223" t="e">
        <f t="shared" si="53"/>
        <v>#REF!</v>
      </c>
      <c r="AH272" s="223" t="s">
        <v>681</v>
      </c>
      <c r="AI272" s="196"/>
      <c r="AJ272" s="224" t="e">
        <f>#REF!</f>
        <v>#REF!</v>
      </c>
      <c r="AK272" s="224">
        <f t="shared" si="54"/>
        <v>526.04</v>
      </c>
      <c r="AL272" s="225" t="e">
        <f t="shared" si="55"/>
        <v>#REF!</v>
      </c>
      <c r="AM272" s="225"/>
      <c r="AN272" s="226"/>
      <c r="AO272" s="226"/>
      <c r="AP272" s="224" t="e">
        <f t="shared" si="56"/>
        <v>#REF!</v>
      </c>
      <c r="AQ272" s="224" t="e">
        <f t="shared" si="57"/>
        <v>#REF!</v>
      </c>
      <c r="AR272" s="224" t="e">
        <f t="shared" si="58"/>
        <v>#REF!</v>
      </c>
      <c r="AS272" s="224" t="e">
        <f t="shared" si="59"/>
        <v>#REF!</v>
      </c>
      <c r="AT272" s="224" t="b">
        <f t="shared" si="60"/>
        <v>0</v>
      </c>
      <c r="AU272" s="224" t="e">
        <f t="shared" si="61"/>
        <v>#REF!</v>
      </c>
      <c r="AV272" s="224" t="e">
        <f t="shared" si="62"/>
        <v>#REF!</v>
      </c>
      <c r="AX272" s="227" t="b">
        <v>0</v>
      </c>
    </row>
    <row r="273" spans="2:50" x14ac:dyDescent="0.2">
      <c r="B273" s="215">
        <v>263</v>
      </c>
      <c r="C273" s="216" t="e">
        <f>+#REF!</f>
        <v>#REF!</v>
      </c>
      <c r="D273" s="217" t="e">
        <f>+#REF!</f>
        <v>#REF!</v>
      </c>
      <c r="E273" s="217" t="e">
        <f>+#REF!</f>
        <v>#REF!</v>
      </c>
      <c r="F273" s="217">
        <v>719</v>
      </c>
      <c r="G273" s="217" t="s">
        <v>83</v>
      </c>
      <c r="H273" s="217" t="str">
        <f t="shared" si="51"/>
        <v>TS</v>
      </c>
      <c r="I273" s="218" t="e">
        <f>+#REF!</f>
        <v>#REF!</v>
      </c>
      <c r="J273" s="218" t="e">
        <f>IF(ISBLANK(#REF!),"",#REF!)</f>
        <v>#REF!</v>
      </c>
      <c r="K273" s="218" t="e">
        <f>IF(ISBLANK(#REF!),"",#REF!)</f>
        <v>#REF!</v>
      </c>
      <c r="L273" s="219" t="e">
        <f>IF(ISBLANK(#REF!),"",#REF!)</f>
        <v>#REF!</v>
      </c>
      <c r="M273" s="218" t="e">
        <f>IF(ISBLANK(#REF!),"",#REF!)</f>
        <v>#REF!</v>
      </c>
      <c r="N273" s="218" t="e">
        <f>IF(ISBLANK(#REF!),"",#REF!)</f>
        <v>#REF!</v>
      </c>
      <c r="O273" s="218" t="e">
        <f>IF(ISBLANK(#REF!),"",#REF!)</f>
        <v>#REF!</v>
      </c>
      <c r="P273" s="220">
        <v>5136.1000000000004</v>
      </c>
      <c r="Q273" s="220">
        <v>0</v>
      </c>
      <c r="R273" s="220">
        <v>0</v>
      </c>
      <c r="S273" s="220">
        <v>0</v>
      </c>
      <c r="T273" s="220">
        <v>0</v>
      </c>
      <c r="U273" s="220">
        <v>0</v>
      </c>
      <c r="V273" s="220">
        <v>5136.1000000000004</v>
      </c>
      <c r="W273" s="220">
        <v>0</v>
      </c>
      <c r="X273" s="220">
        <v>0</v>
      </c>
      <c r="Y273" s="220">
        <v>5136.1000000000004</v>
      </c>
      <c r="Z273" s="220">
        <v>3538.2022222222226</v>
      </c>
      <c r="AA273" s="220">
        <v>1597.8977777777777</v>
      </c>
      <c r="AB273" s="220">
        <v>342.40666666666664</v>
      </c>
      <c r="AC273" s="220">
        <v>0</v>
      </c>
      <c r="AD273" s="196"/>
      <c r="AE273" s="222" t="e">
        <f t="shared" si="52"/>
        <v>#REF!</v>
      </c>
      <c r="AF273" s="222" t="e">
        <f>INDEX(#REF!,MATCH(Turtas!E273,#REF!,0))</f>
        <v>#REF!</v>
      </c>
      <c r="AG273" s="223" t="e">
        <f t="shared" si="53"/>
        <v>#REF!</v>
      </c>
      <c r="AH273" s="223" t="s">
        <v>681</v>
      </c>
      <c r="AI273" s="196"/>
      <c r="AJ273" s="224" t="e">
        <f>#REF!</f>
        <v>#REF!</v>
      </c>
      <c r="AK273" s="224">
        <f t="shared" si="54"/>
        <v>5136.1000000000004</v>
      </c>
      <c r="AL273" s="225" t="e">
        <f t="shared" si="55"/>
        <v>#REF!</v>
      </c>
      <c r="AM273" s="225"/>
      <c r="AN273" s="226"/>
      <c r="AO273" s="226"/>
      <c r="AP273" s="224" t="e">
        <f t="shared" si="56"/>
        <v>#REF!</v>
      </c>
      <c r="AQ273" s="224" t="e">
        <f t="shared" si="57"/>
        <v>#REF!</v>
      </c>
      <c r="AR273" s="224" t="e">
        <f t="shared" si="58"/>
        <v>#REF!</v>
      </c>
      <c r="AS273" s="224" t="e">
        <f t="shared" si="59"/>
        <v>#REF!</v>
      </c>
      <c r="AT273" s="224" t="b">
        <f t="shared" si="60"/>
        <v>0</v>
      </c>
      <c r="AU273" s="224" t="e">
        <f t="shared" si="61"/>
        <v>#REF!</v>
      </c>
      <c r="AV273" s="224" t="e">
        <f t="shared" si="62"/>
        <v>#REF!</v>
      </c>
      <c r="AX273" s="227" t="b">
        <v>0</v>
      </c>
    </row>
    <row r="274" spans="2:50" x14ac:dyDescent="0.2">
      <c r="B274" s="215">
        <v>264</v>
      </c>
      <c r="C274" s="216" t="e">
        <f>+#REF!</f>
        <v>#REF!</v>
      </c>
      <c r="D274" s="217" t="e">
        <f>+#REF!</f>
        <v>#REF!</v>
      </c>
      <c r="E274" s="217" t="e">
        <f>+#REF!</f>
        <v>#REF!</v>
      </c>
      <c r="F274" s="217">
        <v>719</v>
      </c>
      <c r="G274" s="217" t="s">
        <v>83</v>
      </c>
      <c r="H274" s="217" t="str">
        <f t="shared" si="51"/>
        <v>TS</v>
      </c>
      <c r="I274" s="218" t="e">
        <f>+#REF!</f>
        <v>#REF!</v>
      </c>
      <c r="J274" s="218" t="e">
        <f>IF(ISBLANK(#REF!),"",#REF!)</f>
        <v>#REF!</v>
      </c>
      <c r="K274" s="218" t="e">
        <f>IF(ISBLANK(#REF!),"",#REF!)</f>
        <v>#REF!</v>
      </c>
      <c r="L274" s="219" t="e">
        <f>IF(ISBLANK(#REF!),"",#REF!)</f>
        <v>#REF!</v>
      </c>
      <c r="M274" s="218" t="e">
        <f>IF(ISBLANK(#REF!),"",#REF!)</f>
        <v>#REF!</v>
      </c>
      <c r="N274" s="218" t="e">
        <f>IF(ISBLANK(#REF!),"",#REF!)</f>
        <v>#REF!</v>
      </c>
      <c r="O274" s="218" t="e">
        <f>IF(ISBLANK(#REF!),"",#REF!)</f>
        <v>#REF!</v>
      </c>
      <c r="P274" s="220">
        <v>621.29999999999995</v>
      </c>
      <c r="Q274" s="220">
        <v>0</v>
      </c>
      <c r="R274" s="220">
        <v>0</v>
      </c>
      <c r="S274" s="220">
        <v>0</v>
      </c>
      <c r="T274" s="220">
        <v>0</v>
      </c>
      <c r="U274" s="220">
        <v>0</v>
      </c>
      <c r="V274" s="220">
        <v>621.29999999999995</v>
      </c>
      <c r="W274" s="220">
        <v>0</v>
      </c>
      <c r="X274" s="220">
        <v>0</v>
      </c>
      <c r="Y274" s="220">
        <v>621.29999999999995</v>
      </c>
      <c r="Z274" s="220">
        <v>428.00666666666666</v>
      </c>
      <c r="AA274" s="220">
        <v>193.29333333333329</v>
      </c>
      <c r="AB274" s="220">
        <v>41.419999999999995</v>
      </c>
      <c r="AC274" s="220">
        <v>0</v>
      </c>
      <c r="AD274" s="196"/>
      <c r="AE274" s="222" t="e">
        <f t="shared" si="52"/>
        <v>#REF!</v>
      </c>
      <c r="AF274" s="222" t="e">
        <f>INDEX(#REF!,MATCH(Turtas!E274,#REF!,0))</f>
        <v>#REF!</v>
      </c>
      <c r="AG274" s="223" t="e">
        <f t="shared" si="53"/>
        <v>#REF!</v>
      </c>
      <c r="AH274" s="223" t="s">
        <v>681</v>
      </c>
      <c r="AI274" s="196"/>
      <c r="AJ274" s="224" t="e">
        <f>#REF!</f>
        <v>#REF!</v>
      </c>
      <c r="AK274" s="224">
        <f t="shared" si="54"/>
        <v>621.29999999999995</v>
      </c>
      <c r="AL274" s="225" t="e">
        <f t="shared" si="55"/>
        <v>#REF!</v>
      </c>
      <c r="AM274" s="225"/>
      <c r="AN274" s="226"/>
      <c r="AO274" s="226"/>
      <c r="AP274" s="224" t="e">
        <f t="shared" si="56"/>
        <v>#REF!</v>
      </c>
      <c r="AQ274" s="224" t="e">
        <f t="shared" si="57"/>
        <v>#REF!</v>
      </c>
      <c r="AR274" s="224" t="e">
        <f t="shared" si="58"/>
        <v>#REF!</v>
      </c>
      <c r="AS274" s="224" t="e">
        <f t="shared" si="59"/>
        <v>#REF!</v>
      </c>
      <c r="AT274" s="224" t="b">
        <f t="shared" si="60"/>
        <v>0</v>
      </c>
      <c r="AU274" s="224" t="e">
        <f t="shared" si="61"/>
        <v>#REF!</v>
      </c>
      <c r="AV274" s="224" t="e">
        <f t="shared" si="62"/>
        <v>#REF!</v>
      </c>
      <c r="AX274" s="227" t="b">
        <v>0</v>
      </c>
    </row>
    <row r="275" spans="2:50" x14ac:dyDescent="0.2">
      <c r="B275" s="215">
        <v>265</v>
      </c>
      <c r="C275" s="216" t="e">
        <f>+#REF!</f>
        <v>#REF!</v>
      </c>
      <c r="D275" s="217" t="e">
        <f>+#REF!</f>
        <v>#REF!</v>
      </c>
      <c r="E275" s="217" t="e">
        <f>+#REF!</f>
        <v>#REF!</v>
      </c>
      <c r="F275" s="217">
        <v>719</v>
      </c>
      <c r="G275" s="217" t="s">
        <v>83</v>
      </c>
      <c r="H275" s="217" t="str">
        <f t="shared" si="51"/>
        <v>TS</v>
      </c>
      <c r="I275" s="218" t="e">
        <f>+#REF!</f>
        <v>#REF!</v>
      </c>
      <c r="J275" s="218" t="e">
        <f>IF(ISBLANK(#REF!),"",#REF!)</f>
        <v>#REF!</v>
      </c>
      <c r="K275" s="218" t="e">
        <f>IF(ISBLANK(#REF!),"",#REF!)</f>
        <v>#REF!</v>
      </c>
      <c r="L275" s="219" t="e">
        <f>IF(ISBLANK(#REF!),"",#REF!)</f>
        <v>#REF!</v>
      </c>
      <c r="M275" s="218" t="e">
        <f>IF(ISBLANK(#REF!),"",#REF!)</f>
        <v>#REF!</v>
      </c>
      <c r="N275" s="218" t="e">
        <f>IF(ISBLANK(#REF!),"",#REF!)</f>
        <v>#REF!</v>
      </c>
      <c r="O275" s="218" t="e">
        <f>IF(ISBLANK(#REF!),"",#REF!)</f>
        <v>#REF!</v>
      </c>
      <c r="P275" s="220">
        <v>360.36</v>
      </c>
      <c r="Q275" s="220">
        <v>0</v>
      </c>
      <c r="R275" s="220">
        <v>0</v>
      </c>
      <c r="S275" s="220">
        <v>0</v>
      </c>
      <c r="T275" s="220">
        <v>0</v>
      </c>
      <c r="U275" s="220">
        <v>0</v>
      </c>
      <c r="V275" s="220">
        <v>360.36</v>
      </c>
      <c r="W275" s="220">
        <v>0</v>
      </c>
      <c r="X275" s="220">
        <v>0</v>
      </c>
      <c r="Y275" s="220">
        <v>360.36</v>
      </c>
      <c r="Z275" s="220">
        <v>248.24800000000002</v>
      </c>
      <c r="AA275" s="220">
        <v>112.11199999999999</v>
      </c>
      <c r="AB275" s="220">
        <v>24.023999999999997</v>
      </c>
      <c r="AC275" s="220">
        <v>0</v>
      </c>
      <c r="AD275" s="196"/>
      <c r="AE275" s="222" t="e">
        <f t="shared" si="52"/>
        <v>#REF!</v>
      </c>
      <c r="AF275" s="222" t="e">
        <f>INDEX(#REF!,MATCH(Turtas!E275,#REF!,0))</f>
        <v>#REF!</v>
      </c>
      <c r="AG275" s="223" t="e">
        <f t="shared" si="53"/>
        <v>#REF!</v>
      </c>
      <c r="AH275" s="223" t="s">
        <v>681</v>
      </c>
      <c r="AI275" s="196"/>
      <c r="AJ275" s="224" t="e">
        <f>#REF!</f>
        <v>#REF!</v>
      </c>
      <c r="AK275" s="224">
        <f t="shared" si="54"/>
        <v>360.36</v>
      </c>
      <c r="AL275" s="225" t="e">
        <f t="shared" si="55"/>
        <v>#REF!</v>
      </c>
      <c r="AM275" s="225"/>
      <c r="AN275" s="226"/>
      <c r="AO275" s="226"/>
      <c r="AP275" s="224" t="e">
        <f t="shared" si="56"/>
        <v>#REF!</v>
      </c>
      <c r="AQ275" s="224" t="e">
        <f t="shared" si="57"/>
        <v>#REF!</v>
      </c>
      <c r="AR275" s="224" t="e">
        <f t="shared" si="58"/>
        <v>#REF!</v>
      </c>
      <c r="AS275" s="224" t="e">
        <f t="shared" si="59"/>
        <v>#REF!</v>
      </c>
      <c r="AT275" s="224" t="b">
        <f t="shared" si="60"/>
        <v>0</v>
      </c>
      <c r="AU275" s="224" t="e">
        <f t="shared" si="61"/>
        <v>#REF!</v>
      </c>
      <c r="AV275" s="224" t="e">
        <f t="shared" si="62"/>
        <v>#REF!</v>
      </c>
      <c r="AX275" s="227" t="b">
        <v>0</v>
      </c>
    </row>
    <row r="276" spans="2:50" x14ac:dyDescent="0.2">
      <c r="B276" s="215">
        <v>266</v>
      </c>
      <c r="C276" s="216" t="e">
        <f>+#REF!</f>
        <v>#REF!</v>
      </c>
      <c r="D276" s="217" t="e">
        <f>+#REF!</f>
        <v>#REF!</v>
      </c>
      <c r="E276" s="217" t="e">
        <f>+#REF!</f>
        <v>#REF!</v>
      </c>
      <c r="F276" s="217">
        <v>719</v>
      </c>
      <c r="G276" s="217" t="s">
        <v>83</v>
      </c>
      <c r="H276" s="217" t="str">
        <f t="shared" si="51"/>
        <v>TS</v>
      </c>
      <c r="I276" s="218" t="e">
        <f>+#REF!</f>
        <v>#REF!</v>
      </c>
      <c r="J276" s="218" t="e">
        <f>IF(ISBLANK(#REF!),"",#REF!)</f>
        <v>#REF!</v>
      </c>
      <c r="K276" s="218" t="e">
        <f>IF(ISBLANK(#REF!),"",#REF!)</f>
        <v>#REF!</v>
      </c>
      <c r="L276" s="219" t="e">
        <f>IF(ISBLANK(#REF!),"",#REF!)</f>
        <v>#REF!</v>
      </c>
      <c r="M276" s="218" t="e">
        <f>IF(ISBLANK(#REF!),"",#REF!)</f>
        <v>#REF!</v>
      </c>
      <c r="N276" s="218" t="e">
        <f>IF(ISBLANK(#REF!),"",#REF!)</f>
        <v>#REF!</v>
      </c>
      <c r="O276" s="218" t="e">
        <f>IF(ISBLANK(#REF!),"",#REF!)</f>
        <v>#REF!</v>
      </c>
      <c r="P276" s="220">
        <v>1240.53</v>
      </c>
      <c r="Q276" s="220">
        <v>0</v>
      </c>
      <c r="R276" s="220">
        <v>0</v>
      </c>
      <c r="S276" s="220">
        <v>0</v>
      </c>
      <c r="T276" s="220">
        <v>0</v>
      </c>
      <c r="U276" s="220">
        <v>0</v>
      </c>
      <c r="V276" s="220">
        <v>1240.53</v>
      </c>
      <c r="W276" s="220">
        <v>0</v>
      </c>
      <c r="X276" s="220">
        <v>0</v>
      </c>
      <c r="Y276" s="220">
        <v>1240.53</v>
      </c>
      <c r="Z276" s="220">
        <v>854.58733333333339</v>
      </c>
      <c r="AA276" s="220">
        <v>385.94266666666658</v>
      </c>
      <c r="AB276" s="220">
        <v>82.701999999999984</v>
      </c>
      <c r="AC276" s="220">
        <v>0</v>
      </c>
      <c r="AD276" s="196"/>
      <c r="AE276" s="222" t="e">
        <f t="shared" si="52"/>
        <v>#REF!</v>
      </c>
      <c r="AF276" s="222" t="e">
        <f>INDEX(#REF!,MATCH(Turtas!E276,#REF!,0))</f>
        <v>#REF!</v>
      </c>
      <c r="AG276" s="223" t="e">
        <f t="shared" si="53"/>
        <v>#REF!</v>
      </c>
      <c r="AH276" s="223" t="s">
        <v>681</v>
      </c>
      <c r="AI276" s="196"/>
      <c r="AJ276" s="224" t="e">
        <f>#REF!</f>
        <v>#REF!</v>
      </c>
      <c r="AK276" s="224">
        <f t="shared" si="54"/>
        <v>1240.53</v>
      </c>
      <c r="AL276" s="225" t="e">
        <f t="shared" si="55"/>
        <v>#REF!</v>
      </c>
      <c r="AM276" s="225"/>
      <c r="AN276" s="226"/>
      <c r="AO276" s="226"/>
      <c r="AP276" s="224" t="e">
        <f t="shared" si="56"/>
        <v>#REF!</v>
      </c>
      <c r="AQ276" s="224" t="e">
        <f t="shared" si="57"/>
        <v>#REF!</v>
      </c>
      <c r="AR276" s="224" t="e">
        <f t="shared" si="58"/>
        <v>#REF!</v>
      </c>
      <c r="AS276" s="224" t="e">
        <f t="shared" si="59"/>
        <v>#REF!</v>
      </c>
      <c r="AT276" s="224" t="b">
        <f t="shared" si="60"/>
        <v>0</v>
      </c>
      <c r="AU276" s="224" t="e">
        <f t="shared" si="61"/>
        <v>#REF!</v>
      </c>
      <c r="AV276" s="224" t="e">
        <f t="shared" si="62"/>
        <v>#REF!</v>
      </c>
      <c r="AX276" s="227" t="b">
        <v>0</v>
      </c>
    </row>
    <row r="277" spans="2:50" x14ac:dyDescent="0.2">
      <c r="B277" s="215">
        <v>267</v>
      </c>
      <c r="C277" s="216" t="e">
        <f>+#REF!</f>
        <v>#REF!</v>
      </c>
      <c r="D277" s="217" t="e">
        <f>+#REF!</f>
        <v>#REF!</v>
      </c>
      <c r="E277" s="217" t="e">
        <f>+#REF!</f>
        <v>#REF!</v>
      </c>
      <c r="F277" s="217">
        <v>719</v>
      </c>
      <c r="G277" s="217" t="s">
        <v>83</v>
      </c>
      <c r="H277" s="217" t="str">
        <f t="shared" si="51"/>
        <v>TS</v>
      </c>
      <c r="I277" s="218" t="e">
        <f>+#REF!</f>
        <v>#REF!</v>
      </c>
      <c r="J277" s="218" t="e">
        <f>IF(ISBLANK(#REF!),"",#REF!)</f>
        <v>#REF!</v>
      </c>
      <c r="K277" s="218" t="e">
        <f>IF(ISBLANK(#REF!),"",#REF!)</f>
        <v>#REF!</v>
      </c>
      <c r="L277" s="219" t="e">
        <f>IF(ISBLANK(#REF!),"",#REF!)</f>
        <v>#REF!</v>
      </c>
      <c r="M277" s="218" t="e">
        <f>IF(ISBLANK(#REF!),"",#REF!)</f>
        <v>#REF!</v>
      </c>
      <c r="N277" s="218" t="e">
        <f>IF(ISBLANK(#REF!),"",#REF!)</f>
        <v>#REF!</v>
      </c>
      <c r="O277" s="218" t="e">
        <f>IF(ISBLANK(#REF!),"",#REF!)</f>
        <v>#REF!</v>
      </c>
      <c r="P277" s="220">
        <v>213.31</v>
      </c>
      <c r="Q277" s="220">
        <v>0</v>
      </c>
      <c r="R277" s="220">
        <v>0</v>
      </c>
      <c r="S277" s="220">
        <v>0</v>
      </c>
      <c r="T277" s="220">
        <v>0</v>
      </c>
      <c r="U277" s="220">
        <v>0</v>
      </c>
      <c r="V277" s="220">
        <v>213.31</v>
      </c>
      <c r="W277" s="220">
        <v>0</v>
      </c>
      <c r="X277" s="220">
        <v>0</v>
      </c>
      <c r="Y277" s="220">
        <v>213.31</v>
      </c>
      <c r="Z277" s="220">
        <v>146.94688888888888</v>
      </c>
      <c r="AA277" s="220">
        <v>66.363111111111124</v>
      </c>
      <c r="AB277" s="220">
        <v>14.220666666666666</v>
      </c>
      <c r="AC277" s="220">
        <v>0</v>
      </c>
      <c r="AD277" s="196"/>
      <c r="AE277" s="222" t="e">
        <f t="shared" si="52"/>
        <v>#REF!</v>
      </c>
      <c r="AF277" s="222" t="e">
        <f>INDEX(#REF!,MATCH(Turtas!E277,#REF!,0))</f>
        <v>#REF!</v>
      </c>
      <c r="AG277" s="223" t="e">
        <f t="shared" si="53"/>
        <v>#REF!</v>
      </c>
      <c r="AH277" s="223" t="s">
        <v>681</v>
      </c>
      <c r="AI277" s="196"/>
      <c r="AJ277" s="224" t="e">
        <f>#REF!</f>
        <v>#REF!</v>
      </c>
      <c r="AK277" s="224">
        <f t="shared" si="54"/>
        <v>213.31</v>
      </c>
      <c r="AL277" s="225" t="e">
        <f t="shared" si="55"/>
        <v>#REF!</v>
      </c>
      <c r="AM277" s="225"/>
      <c r="AN277" s="226"/>
      <c r="AO277" s="226"/>
      <c r="AP277" s="224" t="e">
        <f t="shared" si="56"/>
        <v>#REF!</v>
      </c>
      <c r="AQ277" s="224" t="e">
        <f t="shared" si="57"/>
        <v>#REF!</v>
      </c>
      <c r="AR277" s="224" t="e">
        <f t="shared" si="58"/>
        <v>#REF!</v>
      </c>
      <c r="AS277" s="224" t="e">
        <f t="shared" si="59"/>
        <v>#REF!</v>
      </c>
      <c r="AT277" s="224" t="b">
        <f t="shared" si="60"/>
        <v>0</v>
      </c>
      <c r="AU277" s="224" t="e">
        <f t="shared" si="61"/>
        <v>#REF!</v>
      </c>
      <c r="AV277" s="224" t="e">
        <f t="shared" si="62"/>
        <v>#REF!</v>
      </c>
      <c r="AX277" s="227" t="b">
        <v>0</v>
      </c>
    </row>
    <row r="278" spans="2:50" x14ac:dyDescent="0.2">
      <c r="B278" s="215">
        <v>268</v>
      </c>
      <c r="C278" s="216" t="e">
        <f>+#REF!</f>
        <v>#REF!</v>
      </c>
      <c r="D278" s="217" t="e">
        <f>+#REF!</f>
        <v>#REF!</v>
      </c>
      <c r="E278" s="217" t="e">
        <f>+#REF!</f>
        <v>#REF!</v>
      </c>
      <c r="F278" s="217">
        <v>719</v>
      </c>
      <c r="G278" s="217" t="s">
        <v>83</v>
      </c>
      <c r="H278" s="217" t="str">
        <f t="shared" si="51"/>
        <v>TS</v>
      </c>
      <c r="I278" s="218" t="e">
        <f>+#REF!</f>
        <v>#REF!</v>
      </c>
      <c r="J278" s="218" t="e">
        <f>IF(ISBLANK(#REF!),"",#REF!)</f>
        <v>#REF!</v>
      </c>
      <c r="K278" s="218" t="e">
        <f>IF(ISBLANK(#REF!),"",#REF!)</f>
        <v>#REF!</v>
      </c>
      <c r="L278" s="219" t="e">
        <f>IF(ISBLANK(#REF!),"",#REF!)</f>
        <v>#REF!</v>
      </c>
      <c r="M278" s="218" t="e">
        <f>IF(ISBLANK(#REF!),"",#REF!)</f>
        <v>#REF!</v>
      </c>
      <c r="N278" s="218" t="e">
        <f>IF(ISBLANK(#REF!),"",#REF!)</f>
        <v>#REF!</v>
      </c>
      <c r="O278" s="218" t="e">
        <f>IF(ISBLANK(#REF!),"",#REF!)</f>
        <v>#REF!</v>
      </c>
      <c r="P278" s="220">
        <v>2526.63</v>
      </c>
      <c r="Q278" s="220">
        <v>0</v>
      </c>
      <c r="R278" s="220">
        <v>0</v>
      </c>
      <c r="S278" s="220">
        <v>0</v>
      </c>
      <c r="T278" s="220">
        <v>0</v>
      </c>
      <c r="U278" s="220">
        <v>0</v>
      </c>
      <c r="V278" s="220">
        <v>2526.63</v>
      </c>
      <c r="W278" s="220">
        <v>0</v>
      </c>
      <c r="X278" s="220">
        <v>0</v>
      </c>
      <c r="Y278" s="220">
        <v>2526.63</v>
      </c>
      <c r="Z278" s="220">
        <v>1740.5673333333334</v>
      </c>
      <c r="AA278" s="220">
        <v>786.0626666666667</v>
      </c>
      <c r="AB278" s="220">
        <v>168.44200000000001</v>
      </c>
      <c r="AC278" s="220">
        <v>0</v>
      </c>
      <c r="AD278" s="196"/>
      <c r="AE278" s="222" t="e">
        <f t="shared" si="52"/>
        <v>#REF!</v>
      </c>
      <c r="AF278" s="222" t="e">
        <f>INDEX(#REF!,MATCH(Turtas!E278,#REF!,0))</f>
        <v>#REF!</v>
      </c>
      <c r="AG278" s="223" t="e">
        <f t="shared" si="53"/>
        <v>#REF!</v>
      </c>
      <c r="AH278" s="223" t="s">
        <v>681</v>
      </c>
      <c r="AI278" s="196"/>
      <c r="AJ278" s="224" t="e">
        <f>#REF!</f>
        <v>#REF!</v>
      </c>
      <c r="AK278" s="224">
        <f t="shared" si="54"/>
        <v>2526.63</v>
      </c>
      <c r="AL278" s="225" t="e">
        <f t="shared" si="55"/>
        <v>#REF!</v>
      </c>
      <c r="AM278" s="225"/>
      <c r="AN278" s="226"/>
      <c r="AO278" s="226"/>
      <c r="AP278" s="224" t="e">
        <f t="shared" si="56"/>
        <v>#REF!</v>
      </c>
      <c r="AQ278" s="224" t="e">
        <f t="shared" si="57"/>
        <v>#REF!</v>
      </c>
      <c r="AR278" s="224" t="e">
        <f t="shared" si="58"/>
        <v>#REF!</v>
      </c>
      <c r="AS278" s="224" t="e">
        <f t="shared" si="59"/>
        <v>#REF!</v>
      </c>
      <c r="AT278" s="224" t="b">
        <f t="shared" si="60"/>
        <v>0</v>
      </c>
      <c r="AU278" s="224" t="e">
        <f t="shared" si="61"/>
        <v>#REF!</v>
      </c>
      <c r="AV278" s="224" t="e">
        <f t="shared" si="62"/>
        <v>#REF!</v>
      </c>
      <c r="AX278" s="227" t="b">
        <v>0</v>
      </c>
    </row>
    <row r="279" spans="2:50" x14ac:dyDescent="0.2">
      <c r="B279" s="215">
        <v>269</v>
      </c>
      <c r="C279" s="216" t="e">
        <f>+#REF!</f>
        <v>#REF!</v>
      </c>
      <c r="D279" s="217" t="e">
        <f>+#REF!</f>
        <v>#REF!</v>
      </c>
      <c r="E279" s="217" t="e">
        <f>+#REF!</f>
        <v>#REF!</v>
      </c>
      <c r="F279" s="217">
        <v>719</v>
      </c>
      <c r="G279" s="217" t="s">
        <v>83</v>
      </c>
      <c r="H279" s="217" t="str">
        <f t="shared" si="51"/>
        <v>TS</v>
      </c>
      <c r="I279" s="218" t="e">
        <f>+#REF!</f>
        <v>#REF!</v>
      </c>
      <c r="J279" s="218" t="e">
        <f>IF(ISBLANK(#REF!),"",#REF!)</f>
        <v>#REF!</v>
      </c>
      <c r="K279" s="218" t="e">
        <f>IF(ISBLANK(#REF!),"",#REF!)</f>
        <v>#REF!</v>
      </c>
      <c r="L279" s="219" t="e">
        <f>IF(ISBLANK(#REF!),"",#REF!)</f>
        <v>#REF!</v>
      </c>
      <c r="M279" s="218" t="e">
        <f>IF(ISBLANK(#REF!),"",#REF!)</f>
        <v>#REF!</v>
      </c>
      <c r="N279" s="218" t="e">
        <f>IF(ISBLANK(#REF!),"",#REF!)</f>
        <v>#REF!</v>
      </c>
      <c r="O279" s="218" t="e">
        <f>IF(ISBLANK(#REF!),"",#REF!)</f>
        <v>#REF!</v>
      </c>
      <c r="P279" s="220">
        <v>1426.93</v>
      </c>
      <c r="Q279" s="220">
        <v>0</v>
      </c>
      <c r="R279" s="220">
        <v>0</v>
      </c>
      <c r="S279" s="220">
        <v>0</v>
      </c>
      <c r="T279" s="220">
        <v>0</v>
      </c>
      <c r="U279" s="220">
        <v>0</v>
      </c>
      <c r="V279" s="220">
        <v>1426.93</v>
      </c>
      <c r="W279" s="220">
        <v>0</v>
      </c>
      <c r="X279" s="220">
        <v>0</v>
      </c>
      <c r="Y279" s="220">
        <v>1426.93</v>
      </c>
      <c r="Z279" s="220">
        <v>982.99622222222229</v>
      </c>
      <c r="AA279" s="220">
        <v>443.93377777777778</v>
      </c>
      <c r="AB279" s="220">
        <v>95.128666666666675</v>
      </c>
      <c r="AC279" s="220">
        <v>0</v>
      </c>
      <c r="AD279" s="196"/>
      <c r="AE279" s="222" t="e">
        <f t="shared" si="52"/>
        <v>#REF!</v>
      </c>
      <c r="AF279" s="222" t="e">
        <f>INDEX(#REF!,MATCH(Turtas!E279,#REF!,0))</f>
        <v>#REF!</v>
      </c>
      <c r="AG279" s="223" t="e">
        <f t="shared" si="53"/>
        <v>#REF!</v>
      </c>
      <c r="AH279" s="223" t="s">
        <v>681</v>
      </c>
      <c r="AI279" s="196"/>
      <c r="AJ279" s="224" t="e">
        <f>#REF!</f>
        <v>#REF!</v>
      </c>
      <c r="AK279" s="224">
        <f t="shared" si="54"/>
        <v>1426.93</v>
      </c>
      <c r="AL279" s="225" t="e">
        <f t="shared" si="55"/>
        <v>#REF!</v>
      </c>
      <c r="AM279" s="225"/>
      <c r="AN279" s="226"/>
      <c r="AO279" s="226"/>
      <c r="AP279" s="224" t="e">
        <f t="shared" si="56"/>
        <v>#REF!</v>
      </c>
      <c r="AQ279" s="224" t="e">
        <f t="shared" si="57"/>
        <v>#REF!</v>
      </c>
      <c r="AR279" s="224" t="e">
        <f t="shared" si="58"/>
        <v>#REF!</v>
      </c>
      <c r="AS279" s="224" t="e">
        <f t="shared" si="59"/>
        <v>#REF!</v>
      </c>
      <c r="AT279" s="224" t="b">
        <f t="shared" si="60"/>
        <v>0</v>
      </c>
      <c r="AU279" s="224" t="e">
        <f t="shared" si="61"/>
        <v>#REF!</v>
      </c>
      <c r="AV279" s="224" t="e">
        <f t="shared" si="62"/>
        <v>#REF!</v>
      </c>
      <c r="AX279" s="227" t="b">
        <v>0</v>
      </c>
    </row>
    <row r="280" spans="2:50" x14ac:dyDescent="0.2">
      <c r="B280" s="215">
        <v>270</v>
      </c>
      <c r="C280" s="216" t="e">
        <f>+#REF!</f>
        <v>#REF!</v>
      </c>
      <c r="D280" s="217" t="e">
        <f>+#REF!</f>
        <v>#REF!</v>
      </c>
      <c r="E280" s="217" t="e">
        <f>+#REF!</f>
        <v>#REF!</v>
      </c>
      <c r="F280" s="217">
        <v>719</v>
      </c>
      <c r="G280" s="217" t="s">
        <v>83</v>
      </c>
      <c r="H280" s="217" t="str">
        <f t="shared" si="51"/>
        <v>TS</v>
      </c>
      <c r="I280" s="218" t="e">
        <f>+#REF!</f>
        <v>#REF!</v>
      </c>
      <c r="J280" s="218" t="e">
        <f>IF(ISBLANK(#REF!),"",#REF!)</f>
        <v>#REF!</v>
      </c>
      <c r="K280" s="218" t="e">
        <f>IF(ISBLANK(#REF!),"",#REF!)</f>
        <v>#REF!</v>
      </c>
      <c r="L280" s="219" t="e">
        <f>IF(ISBLANK(#REF!),"",#REF!)</f>
        <v>#REF!</v>
      </c>
      <c r="M280" s="218" t="e">
        <f>IF(ISBLANK(#REF!),"",#REF!)</f>
        <v>#REF!</v>
      </c>
      <c r="N280" s="218" t="e">
        <f>IF(ISBLANK(#REF!),"",#REF!)</f>
        <v>#REF!</v>
      </c>
      <c r="O280" s="218" t="e">
        <f>IF(ISBLANK(#REF!),"",#REF!)</f>
        <v>#REF!</v>
      </c>
      <c r="P280" s="220">
        <v>3272.19</v>
      </c>
      <c r="Q280" s="220">
        <v>0</v>
      </c>
      <c r="R280" s="220">
        <v>0</v>
      </c>
      <c r="S280" s="220">
        <v>0</v>
      </c>
      <c r="T280" s="220">
        <v>0</v>
      </c>
      <c r="U280" s="220">
        <v>0</v>
      </c>
      <c r="V280" s="220">
        <v>3272.19</v>
      </c>
      <c r="W280" s="220">
        <v>0</v>
      </c>
      <c r="X280" s="220">
        <v>0</v>
      </c>
      <c r="Y280" s="220">
        <v>3272.19</v>
      </c>
      <c r="Z280" s="220">
        <v>2254.1753333333336</v>
      </c>
      <c r="AA280" s="220">
        <v>1018.0146666666665</v>
      </c>
      <c r="AB280" s="220">
        <v>218.14600000000002</v>
      </c>
      <c r="AC280" s="220">
        <v>0</v>
      </c>
      <c r="AD280" s="196"/>
      <c r="AE280" s="222" t="e">
        <f t="shared" si="52"/>
        <v>#REF!</v>
      </c>
      <c r="AF280" s="222" t="e">
        <f>INDEX(#REF!,MATCH(Turtas!E280,#REF!,0))</f>
        <v>#REF!</v>
      </c>
      <c r="AG280" s="223" t="e">
        <f t="shared" si="53"/>
        <v>#REF!</v>
      </c>
      <c r="AH280" s="223" t="s">
        <v>681</v>
      </c>
      <c r="AI280" s="196"/>
      <c r="AJ280" s="224" t="e">
        <f>#REF!</f>
        <v>#REF!</v>
      </c>
      <c r="AK280" s="224">
        <f t="shared" si="54"/>
        <v>3272.19</v>
      </c>
      <c r="AL280" s="225" t="e">
        <f t="shared" si="55"/>
        <v>#REF!</v>
      </c>
      <c r="AM280" s="225"/>
      <c r="AN280" s="226"/>
      <c r="AO280" s="226"/>
      <c r="AP280" s="224" t="e">
        <f t="shared" si="56"/>
        <v>#REF!</v>
      </c>
      <c r="AQ280" s="224" t="e">
        <f t="shared" si="57"/>
        <v>#REF!</v>
      </c>
      <c r="AR280" s="224" t="e">
        <f t="shared" si="58"/>
        <v>#REF!</v>
      </c>
      <c r="AS280" s="224" t="e">
        <f t="shared" si="59"/>
        <v>#REF!</v>
      </c>
      <c r="AT280" s="224" t="b">
        <f t="shared" si="60"/>
        <v>0</v>
      </c>
      <c r="AU280" s="224" t="e">
        <f t="shared" si="61"/>
        <v>#REF!</v>
      </c>
      <c r="AV280" s="224" t="e">
        <f t="shared" si="62"/>
        <v>#REF!</v>
      </c>
      <c r="AX280" s="227" t="b">
        <v>0</v>
      </c>
    </row>
    <row r="281" spans="2:50" x14ac:dyDescent="0.2">
      <c r="B281" s="215">
        <v>271</v>
      </c>
      <c r="C281" s="216" t="e">
        <f>+#REF!</f>
        <v>#REF!</v>
      </c>
      <c r="D281" s="217" t="e">
        <f>+#REF!</f>
        <v>#REF!</v>
      </c>
      <c r="E281" s="217" t="e">
        <f>+#REF!</f>
        <v>#REF!</v>
      </c>
      <c r="F281" s="217">
        <v>721</v>
      </c>
      <c r="G281" s="217" t="s">
        <v>68</v>
      </c>
      <c r="H281" s="217" t="str">
        <f t="shared" si="51"/>
        <v>TS</v>
      </c>
      <c r="I281" s="218" t="e">
        <f>+#REF!</f>
        <v>#REF!</v>
      </c>
      <c r="J281" s="218" t="e">
        <f>IF(ISBLANK(#REF!),"",#REF!)</f>
        <v>#REF!</v>
      </c>
      <c r="K281" s="218" t="e">
        <f>IF(ISBLANK(#REF!),"",#REF!)</f>
        <v>#REF!</v>
      </c>
      <c r="L281" s="219" t="e">
        <f>IF(ISBLANK(#REF!),"",#REF!)</f>
        <v>#REF!</v>
      </c>
      <c r="M281" s="218" t="e">
        <f>IF(ISBLANK(#REF!),"",#REF!)</f>
        <v>#REF!</v>
      </c>
      <c r="N281" s="218" t="e">
        <f>IF(ISBLANK(#REF!),"",#REF!)</f>
        <v>#REF!</v>
      </c>
      <c r="O281" s="218" t="e">
        <f>IF(ISBLANK(#REF!),"",#REF!)</f>
        <v>#REF!</v>
      </c>
      <c r="P281" s="220">
        <v>395.04</v>
      </c>
      <c r="Q281" s="220">
        <v>0</v>
      </c>
      <c r="R281" s="220">
        <v>0</v>
      </c>
      <c r="S281" s="220">
        <v>0</v>
      </c>
      <c r="T281" s="220">
        <v>0</v>
      </c>
      <c r="U281" s="220">
        <v>0</v>
      </c>
      <c r="V281" s="220">
        <v>395.04</v>
      </c>
      <c r="W281" s="220">
        <v>0</v>
      </c>
      <c r="X281" s="220">
        <v>0</v>
      </c>
      <c r="Y281" s="220">
        <v>395.04</v>
      </c>
      <c r="Z281" s="220">
        <v>260.06799999999998</v>
      </c>
      <c r="AA281" s="220">
        <v>134.97200000000004</v>
      </c>
      <c r="AB281" s="220">
        <v>39.503999999999998</v>
      </c>
      <c r="AC281" s="220">
        <v>0</v>
      </c>
      <c r="AD281" s="196"/>
      <c r="AE281" s="222" t="e">
        <f t="shared" si="52"/>
        <v>#REF!</v>
      </c>
      <c r="AF281" s="222" t="e">
        <f>INDEX(#REF!,MATCH(Turtas!E281,#REF!,0))</f>
        <v>#REF!</v>
      </c>
      <c r="AG281" s="223" t="e">
        <f t="shared" si="53"/>
        <v>#REF!</v>
      </c>
      <c r="AH281" s="223" t="s">
        <v>681</v>
      </c>
      <c r="AI281" s="196"/>
      <c r="AJ281" s="224" t="e">
        <f>#REF!</f>
        <v>#REF!</v>
      </c>
      <c r="AK281" s="224">
        <f t="shared" si="54"/>
        <v>395.04</v>
      </c>
      <c r="AL281" s="225" t="e">
        <f t="shared" si="55"/>
        <v>#REF!</v>
      </c>
      <c r="AM281" s="225"/>
      <c r="AN281" s="226"/>
      <c r="AO281" s="226"/>
      <c r="AP281" s="224" t="e">
        <f t="shared" si="56"/>
        <v>#REF!</v>
      </c>
      <c r="AQ281" s="224" t="e">
        <f t="shared" si="57"/>
        <v>#REF!</v>
      </c>
      <c r="AR281" s="224" t="e">
        <f t="shared" si="58"/>
        <v>#REF!</v>
      </c>
      <c r="AS281" s="224" t="e">
        <f t="shared" si="59"/>
        <v>#REF!</v>
      </c>
      <c r="AT281" s="224" t="b">
        <f t="shared" si="60"/>
        <v>0</v>
      </c>
      <c r="AU281" s="224" t="e">
        <f t="shared" si="61"/>
        <v>#REF!</v>
      </c>
      <c r="AV281" s="224" t="e">
        <f t="shared" si="62"/>
        <v>#REF!</v>
      </c>
      <c r="AX281" s="227" t="b">
        <v>0</v>
      </c>
    </row>
    <row r="282" spans="2:50" x14ac:dyDescent="0.2">
      <c r="B282" s="215">
        <v>272</v>
      </c>
      <c r="C282" s="216" t="e">
        <f>+#REF!</f>
        <v>#REF!</v>
      </c>
      <c r="D282" s="217" t="e">
        <f>+#REF!</f>
        <v>#REF!</v>
      </c>
      <c r="E282" s="217" t="e">
        <f>+#REF!</f>
        <v>#REF!</v>
      </c>
      <c r="F282" s="217">
        <v>721</v>
      </c>
      <c r="G282" s="217" t="s">
        <v>85</v>
      </c>
      <c r="H282" s="217" t="str">
        <f t="shared" si="51"/>
        <v>BS</v>
      </c>
      <c r="I282" s="218" t="e">
        <f>+#REF!</f>
        <v>#REF!</v>
      </c>
      <c r="J282" s="218" t="e">
        <f>IF(ISBLANK(#REF!),"",#REF!)</f>
        <v>#REF!</v>
      </c>
      <c r="K282" s="218" t="e">
        <f>IF(ISBLANK(#REF!),"",#REF!)</f>
        <v>#REF!</v>
      </c>
      <c r="L282" s="219" t="e">
        <f>IF(ISBLANK(#REF!),"",#REF!)</f>
        <v>#REF!</v>
      </c>
      <c r="M282" s="218" t="e">
        <f>IF(ISBLANK(#REF!),"",#REF!)</f>
        <v>#REF!</v>
      </c>
      <c r="N282" s="218" t="e">
        <f>IF(ISBLANK(#REF!),"",#REF!)</f>
        <v>#REF!</v>
      </c>
      <c r="O282" s="218" t="e">
        <f>IF(ISBLANK(#REF!),"",#REF!)</f>
        <v>#REF!</v>
      </c>
      <c r="P282" s="220">
        <v>395.04</v>
      </c>
      <c r="Q282" s="220">
        <v>0</v>
      </c>
      <c r="R282" s="220">
        <v>0</v>
      </c>
      <c r="S282" s="220">
        <v>0</v>
      </c>
      <c r="T282" s="220">
        <v>0</v>
      </c>
      <c r="U282" s="220">
        <v>0</v>
      </c>
      <c r="V282" s="220">
        <v>395.04</v>
      </c>
      <c r="W282" s="220">
        <v>395.04</v>
      </c>
      <c r="X282" s="220">
        <v>0</v>
      </c>
      <c r="Y282" s="220">
        <v>0</v>
      </c>
      <c r="Z282" s="220">
        <v>0</v>
      </c>
      <c r="AA282" s="220">
        <v>0</v>
      </c>
      <c r="AB282" s="220">
        <v>0</v>
      </c>
      <c r="AC282" s="220">
        <v>39.503999999999998</v>
      </c>
      <c r="AD282" s="196"/>
      <c r="AE282" s="222" t="e">
        <f t="shared" si="52"/>
        <v>#REF!</v>
      </c>
      <c r="AF282" s="222" t="e">
        <f>INDEX(#REF!,MATCH(Turtas!E282,#REF!,0))</f>
        <v>#REF!</v>
      </c>
      <c r="AG282" s="223" t="e">
        <f t="shared" si="53"/>
        <v>#REF!</v>
      </c>
      <c r="AH282" s="223" t="s">
        <v>681</v>
      </c>
      <c r="AI282" s="196"/>
      <c r="AJ282" s="224" t="e">
        <f>#REF!</f>
        <v>#REF!</v>
      </c>
      <c r="AK282" s="224">
        <f t="shared" si="54"/>
        <v>395.04</v>
      </c>
      <c r="AL282" s="225" t="e">
        <f t="shared" si="55"/>
        <v>#REF!</v>
      </c>
      <c r="AM282" s="225"/>
      <c r="AN282" s="226"/>
      <c r="AO282" s="226"/>
      <c r="AP282" s="224" t="e">
        <f t="shared" si="56"/>
        <v>#REF!</v>
      </c>
      <c r="AQ282" s="224" t="e">
        <f t="shared" si="57"/>
        <v>#REF!</v>
      </c>
      <c r="AR282" s="224" t="e">
        <f t="shared" si="58"/>
        <v>#REF!</v>
      </c>
      <c r="AS282" s="224" t="e">
        <f t="shared" si="59"/>
        <v>#REF!</v>
      </c>
      <c r="AT282" s="224" t="b">
        <f t="shared" si="60"/>
        <v>0</v>
      </c>
      <c r="AU282" s="224" t="e">
        <f t="shared" si="61"/>
        <v>#REF!</v>
      </c>
      <c r="AV282" s="224" t="e">
        <f t="shared" si="62"/>
        <v>#REF!</v>
      </c>
      <c r="AX282" s="227" t="b">
        <v>0</v>
      </c>
    </row>
    <row r="283" spans="2:50" x14ac:dyDescent="0.2">
      <c r="B283" s="215">
        <v>273</v>
      </c>
      <c r="C283" s="216" t="e">
        <f>+#REF!</f>
        <v>#REF!</v>
      </c>
      <c r="D283" s="217" t="e">
        <f>+#REF!</f>
        <v>#REF!</v>
      </c>
      <c r="E283" s="217" t="e">
        <f>+#REF!</f>
        <v>#REF!</v>
      </c>
      <c r="F283" s="217">
        <v>725</v>
      </c>
      <c r="G283" s="217" t="s">
        <v>68</v>
      </c>
      <c r="H283" s="217" t="str">
        <f t="shared" si="51"/>
        <v>TS</v>
      </c>
      <c r="I283" s="218" t="e">
        <f>+#REF!</f>
        <v>#REF!</v>
      </c>
      <c r="J283" s="218" t="e">
        <f>IF(ISBLANK(#REF!),"",#REF!)</f>
        <v>#REF!</v>
      </c>
      <c r="K283" s="218" t="e">
        <f>IF(ISBLANK(#REF!),"",#REF!)</f>
        <v>#REF!</v>
      </c>
      <c r="L283" s="219" t="e">
        <f>IF(ISBLANK(#REF!),"",#REF!)</f>
        <v>#REF!</v>
      </c>
      <c r="M283" s="218" t="e">
        <f>IF(ISBLANK(#REF!),"",#REF!)</f>
        <v>#REF!</v>
      </c>
      <c r="N283" s="218" t="e">
        <f>IF(ISBLANK(#REF!),"",#REF!)</f>
        <v>#REF!</v>
      </c>
      <c r="O283" s="218" t="e">
        <f>IF(ISBLANK(#REF!),"",#REF!)</f>
        <v>#REF!</v>
      </c>
      <c r="P283" s="220">
        <v>1074.3800000000001</v>
      </c>
      <c r="Q283" s="220">
        <v>0</v>
      </c>
      <c r="R283" s="220">
        <v>0</v>
      </c>
      <c r="S283" s="220">
        <v>0</v>
      </c>
      <c r="T283" s="220">
        <v>0</v>
      </c>
      <c r="U283" s="220">
        <v>0</v>
      </c>
      <c r="V283" s="220">
        <v>1074.3800000000001</v>
      </c>
      <c r="W283" s="220">
        <v>0</v>
      </c>
      <c r="X283" s="220">
        <v>0</v>
      </c>
      <c r="Y283" s="220">
        <v>1074.3800000000001</v>
      </c>
      <c r="Z283" s="220">
        <v>1074.3800000000001</v>
      </c>
      <c r="AA283" s="220">
        <v>0</v>
      </c>
      <c r="AB283" s="220">
        <v>74.609722222222217</v>
      </c>
      <c r="AC283" s="220">
        <v>0</v>
      </c>
      <c r="AD283" s="196"/>
      <c r="AE283" s="222" t="e">
        <f t="shared" si="52"/>
        <v>#REF!</v>
      </c>
      <c r="AF283" s="222" t="e">
        <f>INDEX(#REF!,MATCH(Turtas!E283,#REF!,0))</f>
        <v>#REF!</v>
      </c>
      <c r="AG283" s="223" t="e">
        <f t="shared" si="53"/>
        <v>#REF!</v>
      </c>
      <c r="AH283" s="223" t="s">
        <v>680</v>
      </c>
      <c r="AI283" s="196"/>
      <c r="AJ283" s="224" t="e">
        <f>#REF!</f>
        <v>#REF!</v>
      </c>
      <c r="AK283" s="224">
        <f t="shared" si="54"/>
        <v>1074.3800000000001</v>
      </c>
      <c r="AL283" s="225" t="e">
        <f t="shared" si="55"/>
        <v>#REF!</v>
      </c>
      <c r="AM283" s="225"/>
      <c r="AN283" s="226"/>
      <c r="AO283" s="226"/>
      <c r="AP283" s="224" t="e">
        <f t="shared" si="56"/>
        <v>#REF!</v>
      </c>
      <c r="AQ283" s="224" t="e">
        <f t="shared" si="57"/>
        <v>#REF!</v>
      </c>
      <c r="AR283" s="224" t="e">
        <f t="shared" si="58"/>
        <v>#REF!</v>
      </c>
      <c r="AS283" s="224" t="e">
        <f t="shared" si="59"/>
        <v>#REF!</v>
      </c>
      <c r="AT283" s="224" t="b">
        <f t="shared" si="60"/>
        <v>0</v>
      </c>
      <c r="AU283" s="224" t="e">
        <f t="shared" si="61"/>
        <v>#REF!</v>
      </c>
      <c r="AV283" s="224" t="e">
        <f t="shared" si="62"/>
        <v>#REF!</v>
      </c>
      <c r="AX283" s="227" t="b">
        <v>0</v>
      </c>
    </row>
    <row r="284" spans="2:50" x14ac:dyDescent="0.2">
      <c r="B284" s="215">
        <v>274</v>
      </c>
      <c r="C284" s="216" t="e">
        <f>+#REF!</f>
        <v>#REF!</v>
      </c>
      <c r="D284" s="217" t="e">
        <f>+#REF!</f>
        <v>#REF!</v>
      </c>
      <c r="E284" s="217" t="e">
        <f>+#REF!</f>
        <v>#REF!</v>
      </c>
      <c r="F284" s="217">
        <v>721</v>
      </c>
      <c r="G284" s="217" t="s">
        <v>85</v>
      </c>
      <c r="H284" s="217" t="str">
        <f t="shared" si="51"/>
        <v>BS</v>
      </c>
      <c r="I284" s="218" t="e">
        <f>+#REF!</f>
        <v>#REF!</v>
      </c>
      <c r="J284" s="218" t="e">
        <f>IF(ISBLANK(#REF!),"",#REF!)</f>
        <v>#REF!</v>
      </c>
      <c r="K284" s="218" t="e">
        <f>IF(ISBLANK(#REF!),"",#REF!)</f>
        <v>#REF!</v>
      </c>
      <c r="L284" s="219" t="e">
        <f>IF(ISBLANK(#REF!),"",#REF!)</f>
        <v>#REF!</v>
      </c>
      <c r="M284" s="218" t="e">
        <f>IF(ISBLANK(#REF!),"",#REF!)</f>
        <v>#REF!</v>
      </c>
      <c r="N284" s="218" t="e">
        <f>IF(ISBLANK(#REF!),"",#REF!)</f>
        <v>#REF!</v>
      </c>
      <c r="O284" s="218" t="e">
        <f>IF(ISBLANK(#REF!),"",#REF!)</f>
        <v>#REF!</v>
      </c>
      <c r="P284" s="220">
        <v>1421</v>
      </c>
      <c r="Q284" s="220">
        <v>0</v>
      </c>
      <c r="R284" s="220">
        <v>0</v>
      </c>
      <c r="S284" s="220">
        <v>0</v>
      </c>
      <c r="T284" s="220">
        <v>0</v>
      </c>
      <c r="U284" s="220">
        <v>0</v>
      </c>
      <c r="V284" s="220">
        <v>1421</v>
      </c>
      <c r="W284" s="220">
        <v>1421</v>
      </c>
      <c r="X284" s="220">
        <v>0</v>
      </c>
      <c r="Y284" s="220">
        <v>0</v>
      </c>
      <c r="Z284" s="220">
        <v>0</v>
      </c>
      <c r="AA284" s="220">
        <v>0</v>
      </c>
      <c r="AB284" s="220">
        <v>0</v>
      </c>
      <c r="AC284" s="220">
        <v>142.1</v>
      </c>
      <c r="AD284" s="196"/>
      <c r="AE284" s="222" t="e">
        <f t="shared" si="52"/>
        <v>#REF!</v>
      </c>
      <c r="AF284" s="222" t="e">
        <f>INDEX(#REF!,MATCH(Turtas!E284,#REF!,0))</f>
        <v>#REF!</v>
      </c>
      <c r="AG284" s="223" t="e">
        <f t="shared" si="53"/>
        <v>#REF!</v>
      </c>
      <c r="AH284" s="223" t="s">
        <v>681</v>
      </c>
      <c r="AI284" s="196"/>
      <c r="AJ284" s="224" t="e">
        <f>#REF!</f>
        <v>#REF!</v>
      </c>
      <c r="AK284" s="224">
        <f t="shared" si="54"/>
        <v>1421</v>
      </c>
      <c r="AL284" s="225" t="e">
        <f t="shared" si="55"/>
        <v>#REF!</v>
      </c>
      <c r="AM284" s="225"/>
      <c r="AN284" s="226"/>
      <c r="AO284" s="226"/>
      <c r="AP284" s="224" t="e">
        <f t="shared" si="56"/>
        <v>#REF!</v>
      </c>
      <c r="AQ284" s="224" t="e">
        <f t="shared" si="57"/>
        <v>#REF!</v>
      </c>
      <c r="AR284" s="224" t="e">
        <f t="shared" si="58"/>
        <v>#REF!</v>
      </c>
      <c r="AS284" s="224" t="e">
        <f t="shared" si="59"/>
        <v>#REF!</v>
      </c>
      <c r="AT284" s="224" t="b">
        <f t="shared" si="60"/>
        <v>0</v>
      </c>
      <c r="AU284" s="224" t="e">
        <f t="shared" si="61"/>
        <v>#REF!</v>
      </c>
      <c r="AV284" s="224" t="e">
        <f t="shared" si="62"/>
        <v>#REF!</v>
      </c>
      <c r="AX284" s="227" t="b">
        <v>0</v>
      </c>
    </row>
    <row r="285" spans="2:50" x14ac:dyDescent="0.2">
      <c r="B285" s="215">
        <v>275</v>
      </c>
      <c r="C285" s="216" t="e">
        <f>+#REF!</f>
        <v>#REF!</v>
      </c>
      <c r="D285" s="217" t="e">
        <f>+#REF!</f>
        <v>#REF!</v>
      </c>
      <c r="E285" s="217" t="e">
        <f>+#REF!</f>
        <v>#REF!</v>
      </c>
      <c r="F285" s="217">
        <v>721</v>
      </c>
      <c r="G285" s="217" t="s">
        <v>79</v>
      </c>
      <c r="H285" s="217" t="str">
        <f t="shared" si="51"/>
        <v>TS</v>
      </c>
      <c r="I285" s="218" t="e">
        <f>+#REF!</f>
        <v>#REF!</v>
      </c>
      <c r="J285" s="218" t="e">
        <f>IF(ISBLANK(#REF!),"",#REF!)</f>
        <v>#REF!</v>
      </c>
      <c r="K285" s="218" t="e">
        <f>IF(ISBLANK(#REF!),"",#REF!)</f>
        <v>#REF!</v>
      </c>
      <c r="L285" s="219" t="e">
        <f>IF(ISBLANK(#REF!),"",#REF!)</f>
        <v>#REF!</v>
      </c>
      <c r="M285" s="218" t="e">
        <f>IF(ISBLANK(#REF!),"",#REF!)</f>
        <v>#REF!</v>
      </c>
      <c r="N285" s="218" t="e">
        <f>IF(ISBLANK(#REF!),"",#REF!)</f>
        <v>#REF!</v>
      </c>
      <c r="O285" s="218" t="e">
        <f>IF(ISBLANK(#REF!),"",#REF!)</f>
        <v>#REF!</v>
      </c>
      <c r="P285" s="220">
        <v>1123.25</v>
      </c>
      <c r="Q285" s="220">
        <v>1123.25</v>
      </c>
      <c r="R285" s="220">
        <v>0</v>
      </c>
      <c r="S285" s="220">
        <v>0</v>
      </c>
      <c r="T285" s="220">
        <v>0</v>
      </c>
      <c r="U285" s="220">
        <v>0</v>
      </c>
      <c r="V285" s="220">
        <v>0</v>
      </c>
      <c r="W285" s="220">
        <v>0</v>
      </c>
      <c r="X285" s="220">
        <v>0</v>
      </c>
      <c r="Y285" s="220">
        <v>0</v>
      </c>
      <c r="Z285" s="220">
        <v>0</v>
      </c>
      <c r="AA285" s="220">
        <v>0</v>
      </c>
      <c r="AB285" s="220">
        <v>0</v>
      </c>
      <c r="AC285" s="220">
        <v>112.32499999999999</v>
      </c>
      <c r="AD285" s="196"/>
      <c r="AE285" s="222" t="e">
        <f t="shared" si="52"/>
        <v>#REF!</v>
      </c>
      <c r="AF285" s="222" t="e">
        <f>INDEX(#REF!,MATCH(Turtas!E285,#REF!,0))</f>
        <v>#REF!</v>
      </c>
      <c r="AG285" s="223" t="e">
        <f t="shared" si="53"/>
        <v>#REF!</v>
      </c>
      <c r="AH285" s="223" t="s">
        <v>681</v>
      </c>
      <c r="AI285" s="196"/>
      <c r="AJ285" s="224" t="e">
        <f>#REF!</f>
        <v>#REF!</v>
      </c>
      <c r="AK285" s="224">
        <f t="shared" si="54"/>
        <v>1123.25</v>
      </c>
      <c r="AL285" s="225" t="e">
        <f t="shared" si="55"/>
        <v>#REF!</v>
      </c>
      <c r="AM285" s="225"/>
      <c r="AN285" s="226"/>
      <c r="AO285" s="226"/>
      <c r="AP285" s="224" t="e">
        <f t="shared" si="56"/>
        <v>#REF!</v>
      </c>
      <c r="AQ285" s="224" t="e">
        <f t="shared" si="57"/>
        <v>#REF!</v>
      </c>
      <c r="AR285" s="224" t="e">
        <f t="shared" si="58"/>
        <v>#REF!</v>
      </c>
      <c r="AS285" s="224" t="e">
        <f t="shared" si="59"/>
        <v>#REF!</v>
      </c>
      <c r="AT285" s="224" t="b">
        <f t="shared" si="60"/>
        <v>0</v>
      </c>
      <c r="AU285" s="224" t="e">
        <f t="shared" si="61"/>
        <v>#REF!</v>
      </c>
      <c r="AV285" s="224" t="e">
        <f t="shared" si="62"/>
        <v>#REF!</v>
      </c>
      <c r="AX285" s="227" t="b">
        <v>0</v>
      </c>
    </row>
    <row r="286" spans="2:50" x14ac:dyDescent="0.2">
      <c r="B286" s="215">
        <v>276</v>
      </c>
      <c r="C286" s="216" t="e">
        <f>+#REF!</f>
        <v>#REF!</v>
      </c>
      <c r="D286" s="217" t="e">
        <f>+#REF!</f>
        <v>#REF!</v>
      </c>
      <c r="E286" s="217" t="e">
        <f>+#REF!</f>
        <v>#REF!</v>
      </c>
      <c r="F286" s="217">
        <v>721</v>
      </c>
      <c r="G286" s="217" t="s">
        <v>68</v>
      </c>
      <c r="H286" s="217" t="str">
        <f t="shared" si="51"/>
        <v>TS</v>
      </c>
      <c r="I286" s="218" t="e">
        <f>+#REF!</f>
        <v>#REF!</v>
      </c>
      <c r="J286" s="218" t="e">
        <f>IF(ISBLANK(#REF!),"",#REF!)</f>
        <v>#REF!</v>
      </c>
      <c r="K286" s="218" t="e">
        <f>IF(ISBLANK(#REF!),"",#REF!)</f>
        <v>#REF!</v>
      </c>
      <c r="L286" s="219" t="e">
        <f>IF(ISBLANK(#REF!),"",#REF!)</f>
        <v>#REF!</v>
      </c>
      <c r="M286" s="218" t="e">
        <f>IF(ISBLANK(#REF!),"",#REF!)</f>
        <v>#REF!</v>
      </c>
      <c r="N286" s="218" t="e">
        <f>IF(ISBLANK(#REF!),"",#REF!)</f>
        <v>#REF!</v>
      </c>
      <c r="O286" s="218" t="e">
        <f>IF(ISBLANK(#REF!),"",#REF!)</f>
        <v>#REF!</v>
      </c>
      <c r="P286" s="220">
        <v>215.9</v>
      </c>
      <c r="Q286" s="220">
        <v>0</v>
      </c>
      <c r="R286" s="220">
        <v>0</v>
      </c>
      <c r="S286" s="220">
        <v>0</v>
      </c>
      <c r="T286" s="220">
        <v>0</v>
      </c>
      <c r="U286" s="220">
        <v>0</v>
      </c>
      <c r="V286" s="220">
        <v>215.9</v>
      </c>
      <c r="W286" s="220">
        <v>0</v>
      </c>
      <c r="X286" s="220">
        <v>0</v>
      </c>
      <c r="Y286" s="220">
        <v>215.9</v>
      </c>
      <c r="Z286" s="220">
        <v>122.34333333333333</v>
      </c>
      <c r="AA286" s="220">
        <v>93.556666666666672</v>
      </c>
      <c r="AB286" s="220">
        <v>21.590000000000003</v>
      </c>
      <c r="AC286" s="220">
        <v>0</v>
      </c>
      <c r="AD286" s="196"/>
      <c r="AE286" s="222" t="e">
        <f t="shared" si="52"/>
        <v>#REF!</v>
      </c>
      <c r="AF286" s="222" t="e">
        <f>INDEX(#REF!,MATCH(Turtas!E286,#REF!,0))</f>
        <v>#REF!</v>
      </c>
      <c r="AG286" s="223" t="e">
        <f t="shared" si="53"/>
        <v>#REF!</v>
      </c>
      <c r="AH286" s="223" t="s">
        <v>681</v>
      </c>
      <c r="AI286" s="196"/>
      <c r="AJ286" s="224" t="e">
        <f>#REF!</f>
        <v>#REF!</v>
      </c>
      <c r="AK286" s="224">
        <f t="shared" si="54"/>
        <v>215.9</v>
      </c>
      <c r="AL286" s="225" t="e">
        <f t="shared" si="55"/>
        <v>#REF!</v>
      </c>
      <c r="AM286" s="225"/>
      <c r="AN286" s="226"/>
      <c r="AO286" s="226"/>
      <c r="AP286" s="224" t="e">
        <f t="shared" si="56"/>
        <v>#REF!</v>
      </c>
      <c r="AQ286" s="224" t="e">
        <f t="shared" si="57"/>
        <v>#REF!</v>
      </c>
      <c r="AR286" s="224" t="e">
        <f t="shared" si="58"/>
        <v>#REF!</v>
      </c>
      <c r="AS286" s="224" t="e">
        <f t="shared" si="59"/>
        <v>#REF!</v>
      </c>
      <c r="AT286" s="224" t="b">
        <f t="shared" si="60"/>
        <v>0</v>
      </c>
      <c r="AU286" s="224" t="e">
        <f t="shared" si="61"/>
        <v>#REF!</v>
      </c>
      <c r="AV286" s="224" t="e">
        <f t="shared" si="62"/>
        <v>#REF!</v>
      </c>
      <c r="AX286" s="227" t="b">
        <v>0</v>
      </c>
    </row>
    <row r="287" spans="2:50" x14ac:dyDescent="0.2">
      <c r="B287" s="215">
        <v>277</v>
      </c>
      <c r="C287" s="216" t="e">
        <f>+#REF!</f>
        <v>#REF!</v>
      </c>
      <c r="D287" s="217" t="e">
        <f>+#REF!</f>
        <v>#REF!</v>
      </c>
      <c r="E287" s="217" t="e">
        <f>+#REF!</f>
        <v>#REF!</v>
      </c>
      <c r="F287" s="217">
        <v>721</v>
      </c>
      <c r="G287" s="217" t="s">
        <v>85</v>
      </c>
      <c r="H287" s="217" t="str">
        <f t="shared" si="51"/>
        <v>BS</v>
      </c>
      <c r="I287" s="218" t="e">
        <f>+#REF!</f>
        <v>#REF!</v>
      </c>
      <c r="J287" s="218" t="e">
        <f>IF(ISBLANK(#REF!),"",#REF!)</f>
        <v>#REF!</v>
      </c>
      <c r="K287" s="218" t="e">
        <f>IF(ISBLANK(#REF!),"",#REF!)</f>
        <v>#REF!</v>
      </c>
      <c r="L287" s="219" t="e">
        <f>IF(ISBLANK(#REF!),"",#REF!)</f>
        <v>#REF!</v>
      </c>
      <c r="M287" s="218" t="e">
        <f>IF(ISBLANK(#REF!),"",#REF!)</f>
        <v>#REF!</v>
      </c>
      <c r="N287" s="218" t="e">
        <f>IF(ISBLANK(#REF!),"",#REF!)</f>
        <v>#REF!</v>
      </c>
      <c r="O287" s="218" t="e">
        <f>IF(ISBLANK(#REF!),"",#REF!)</f>
        <v>#REF!</v>
      </c>
      <c r="P287" s="220">
        <v>1156.5</v>
      </c>
      <c r="Q287" s="220">
        <v>1156.5</v>
      </c>
      <c r="R287" s="220">
        <v>0</v>
      </c>
      <c r="S287" s="220">
        <v>0</v>
      </c>
      <c r="T287" s="220">
        <v>0</v>
      </c>
      <c r="U287" s="220">
        <v>0</v>
      </c>
      <c r="V287" s="220">
        <v>0</v>
      </c>
      <c r="W287" s="220">
        <v>0</v>
      </c>
      <c r="X287" s="220">
        <v>0</v>
      </c>
      <c r="Y287" s="220">
        <v>0</v>
      </c>
      <c r="Z287" s="220">
        <v>0</v>
      </c>
      <c r="AA287" s="220">
        <v>0</v>
      </c>
      <c r="AB287" s="220">
        <v>0</v>
      </c>
      <c r="AC287" s="220">
        <v>115.64999999999999</v>
      </c>
      <c r="AD287" s="196"/>
      <c r="AE287" s="222" t="e">
        <f t="shared" si="52"/>
        <v>#REF!</v>
      </c>
      <c r="AF287" s="222" t="e">
        <f>INDEX(#REF!,MATCH(Turtas!E287,#REF!,0))</f>
        <v>#REF!</v>
      </c>
      <c r="AG287" s="223" t="e">
        <f t="shared" si="53"/>
        <v>#REF!</v>
      </c>
      <c r="AH287" s="223" t="s">
        <v>681</v>
      </c>
      <c r="AI287" s="196"/>
      <c r="AJ287" s="224" t="e">
        <f>#REF!</f>
        <v>#REF!</v>
      </c>
      <c r="AK287" s="224">
        <f t="shared" si="54"/>
        <v>1156.5</v>
      </c>
      <c r="AL287" s="225" t="e">
        <f t="shared" si="55"/>
        <v>#REF!</v>
      </c>
      <c r="AM287" s="225"/>
      <c r="AN287" s="226"/>
      <c r="AO287" s="226"/>
      <c r="AP287" s="224" t="e">
        <f t="shared" si="56"/>
        <v>#REF!</v>
      </c>
      <c r="AQ287" s="224" t="e">
        <f t="shared" si="57"/>
        <v>#REF!</v>
      </c>
      <c r="AR287" s="224" t="e">
        <f t="shared" si="58"/>
        <v>#REF!</v>
      </c>
      <c r="AS287" s="224" t="e">
        <f t="shared" si="59"/>
        <v>#REF!</v>
      </c>
      <c r="AT287" s="224" t="b">
        <f t="shared" si="60"/>
        <v>0</v>
      </c>
      <c r="AU287" s="224" t="e">
        <f t="shared" si="61"/>
        <v>#REF!</v>
      </c>
      <c r="AV287" s="224" t="e">
        <f t="shared" si="62"/>
        <v>#REF!</v>
      </c>
      <c r="AX287" s="227" t="b">
        <v>0</v>
      </c>
    </row>
    <row r="288" spans="2:50" x14ac:dyDescent="0.2">
      <c r="B288" s="215">
        <v>278</v>
      </c>
      <c r="C288" s="216" t="e">
        <f>+#REF!</f>
        <v>#REF!</v>
      </c>
      <c r="D288" s="217" t="e">
        <f>+#REF!</f>
        <v>#REF!</v>
      </c>
      <c r="E288" s="217" t="e">
        <f>+#REF!</f>
        <v>#REF!</v>
      </c>
      <c r="F288" s="217">
        <v>721</v>
      </c>
      <c r="G288" s="217" t="s">
        <v>66</v>
      </c>
      <c r="H288" s="217" t="str">
        <f t="shared" si="51"/>
        <v>TS</v>
      </c>
      <c r="I288" s="218" t="e">
        <f>+#REF!</f>
        <v>#REF!</v>
      </c>
      <c r="J288" s="218" t="e">
        <f>IF(ISBLANK(#REF!),"",#REF!)</f>
        <v>#REF!</v>
      </c>
      <c r="K288" s="218" t="e">
        <f>IF(ISBLANK(#REF!),"",#REF!)</f>
        <v>#REF!</v>
      </c>
      <c r="L288" s="219" t="e">
        <f>IF(ISBLANK(#REF!),"",#REF!)</f>
        <v>#REF!</v>
      </c>
      <c r="M288" s="218" t="e">
        <f>IF(ISBLANK(#REF!),"",#REF!)</f>
        <v>#REF!</v>
      </c>
      <c r="N288" s="218" t="e">
        <f>IF(ISBLANK(#REF!),"",#REF!)</f>
        <v>#REF!</v>
      </c>
      <c r="O288" s="218" t="e">
        <f>IF(ISBLANK(#REF!),"",#REF!)</f>
        <v>#REF!</v>
      </c>
      <c r="P288" s="220">
        <v>380</v>
      </c>
      <c r="Q288" s="220">
        <v>380</v>
      </c>
      <c r="R288" s="220">
        <v>0</v>
      </c>
      <c r="S288" s="220">
        <v>0</v>
      </c>
      <c r="T288" s="220">
        <v>0</v>
      </c>
      <c r="U288" s="220">
        <v>0</v>
      </c>
      <c r="V288" s="220">
        <v>0</v>
      </c>
      <c r="W288" s="220">
        <v>0</v>
      </c>
      <c r="X288" s="220">
        <v>0</v>
      </c>
      <c r="Y288" s="220">
        <v>0</v>
      </c>
      <c r="Z288" s="220">
        <v>0</v>
      </c>
      <c r="AA288" s="220">
        <v>0</v>
      </c>
      <c r="AB288" s="220">
        <v>0</v>
      </c>
      <c r="AC288" s="220">
        <v>0</v>
      </c>
      <c r="AD288" s="196"/>
      <c r="AE288" s="222" t="e">
        <f t="shared" si="52"/>
        <v>#REF!</v>
      </c>
      <c r="AF288" s="222" t="e">
        <f>INDEX(#REF!,MATCH(Turtas!E288,#REF!,0))</f>
        <v>#REF!</v>
      </c>
      <c r="AG288" s="223" t="e">
        <f t="shared" si="53"/>
        <v>#REF!</v>
      </c>
      <c r="AH288" s="223" t="s">
        <v>680</v>
      </c>
      <c r="AI288" s="196"/>
      <c r="AJ288" s="224" t="e">
        <f>#REF!</f>
        <v>#REF!</v>
      </c>
      <c r="AK288" s="224">
        <f t="shared" si="54"/>
        <v>380</v>
      </c>
      <c r="AL288" s="225" t="e">
        <f t="shared" si="55"/>
        <v>#REF!</v>
      </c>
      <c r="AM288" s="225"/>
      <c r="AN288" s="226"/>
      <c r="AO288" s="226"/>
      <c r="AP288" s="224" t="e">
        <f t="shared" si="56"/>
        <v>#REF!</v>
      </c>
      <c r="AQ288" s="224" t="e">
        <f t="shared" si="57"/>
        <v>#REF!</v>
      </c>
      <c r="AR288" s="224" t="e">
        <f t="shared" si="58"/>
        <v>#REF!</v>
      </c>
      <c r="AS288" s="224" t="e">
        <f t="shared" si="59"/>
        <v>#REF!</v>
      </c>
      <c r="AT288" s="224" t="b">
        <f t="shared" si="60"/>
        <v>0</v>
      </c>
      <c r="AU288" s="224" t="e">
        <f t="shared" si="61"/>
        <v>#REF!</v>
      </c>
      <c r="AV288" s="224" t="e">
        <f t="shared" si="62"/>
        <v>#REF!</v>
      </c>
      <c r="AX288" s="227" t="b">
        <v>0</v>
      </c>
    </row>
    <row r="289" spans="2:50" x14ac:dyDescent="0.2">
      <c r="B289" s="215">
        <v>279</v>
      </c>
      <c r="C289" s="216" t="e">
        <f>+#REF!</f>
        <v>#REF!</v>
      </c>
      <c r="D289" s="217" t="e">
        <f>+#REF!</f>
        <v>#REF!</v>
      </c>
      <c r="E289" s="217" t="e">
        <f>+#REF!</f>
        <v>#REF!</v>
      </c>
      <c r="F289" s="217">
        <v>721</v>
      </c>
      <c r="G289" s="217" t="s">
        <v>66</v>
      </c>
      <c r="H289" s="217" t="str">
        <f t="shared" si="51"/>
        <v>TS</v>
      </c>
      <c r="I289" s="218" t="e">
        <f>+#REF!</f>
        <v>#REF!</v>
      </c>
      <c r="J289" s="218" t="e">
        <f>IF(ISBLANK(#REF!),"",#REF!)</f>
        <v>#REF!</v>
      </c>
      <c r="K289" s="218" t="e">
        <f>IF(ISBLANK(#REF!),"",#REF!)</f>
        <v>#REF!</v>
      </c>
      <c r="L289" s="219" t="e">
        <f>IF(ISBLANK(#REF!),"",#REF!)</f>
        <v>#REF!</v>
      </c>
      <c r="M289" s="218" t="e">
        <f>IF(ISBLANK(#REF!),"",#REF!)</f>
        <v>#REF!</v>
      </c>
      <c r="N289" s="218" t="e">
        <f>IF(ISBLANK(#REF!),"",#REF!)</f>
        <v>#REF!</v>
      </c>
      <c r="O289" s="218" t="e">
        <f>IF(ISBLANK(#REF!),"",#REF!)</f>
        <v>#REF!</v>
      </c>
      <c r="P289" s="220">
        <v>380</v>
      </c>
      <c r="Q289" s="220">
        <v>380</v>
      </c>
      <c r="R289" s="220">
        <v>0</v>
      </c>
      <c r="S289" s="220">
        <v>0</v>
      </c>
      <c r="T289" s="220">
        <v>0</v>
      </c>
      <c r="U289" s="220">
        <v>0</v>
      </c>
      <c r="V289" s="220">
        <v>0</v>
      </c>
      <c r="W289" s="220">
        <v>0</v>
      </c>
      <c r="X289" s="220">
        <v>0</v>
      </c>
      <c r="Y289" s="220">
        <v>0</v>
      </c>
      <c r="Z289" s="220">
        <v>0</v>
      </c>
      <c r="AA289" s="220">
        <v>0</v>
      </c>
      <c r="AB289" s="220">
        <v>0</v>
      </c>
      <c r="AC289" s="220">
        <v>0</v>
      </c>
      <c r="AD289" s="196"/>
      <c r="AE289" s="222" t="e">
        <f t="shared" si="52"/>
        <v>#REF!</v>
      </c>
      <c r="AF289" s="222" t="e">
        <f>INDEX(#REF!,MATCH(Turtas!E289,#REF!,0))</f>
        <v>#REF!</v>
      </c>
      <c r="AG289" s="223" t="e">
        <f t="shared" si="53"/>
        <v>#REF!</v>
      </c>
      <c r="AH289" s="223" t="s">
        <v>680</v>
      </c>
      <c r="AI289" s="196"/>
      <c r="AJ289" s="224" t="e">
        <f>#REF!</f>
        <v>#REF!</v>
      </c>
      <c r="AK289" s="224">
        <f t="shared" si="54"/>
        <v>380</v>
      </c>
      <c r="AL289" s="225" t="e">
        <f t="shared" si="55"/>
        <v>#REF!</v>
      </c>
      <c r="AM289" s="225"/>
      <c r="AN289" s="226"/>
      <c r="AO289" s="226"/>
      <c r="AP289" s="224" t="e">
        <f t="shared" si="56"/>
        <v>#REF!</v>
      </c>
      <c r="AQ289" s="224" t="e">
        <f t="shared" si="57"/>
        <v>#REF!</v>
      </c>
      <c r="AR289" s="224" t="e">
        <f t="shared" si="58"/>
        <v>#REF!</v>
      </c>
      <c r="AS289" s="224" t="e">
        <f t="shared" si="59"/>
        <v>#REF!</v>
      </c>
      <c r="AT289" s="224" t="b">
        <f t="shared" si="60"/>
        <v>0</v>
      </c>
      <c r="AU289" s="224" t="e">
        <f t="shared" si="61"/>
        <v>#REF!</v>
      </c>
      <c r="AV289" s="224" t="e">
        <f t="shared" si="62"/>
        <v>#REF!</v>
      </c>
      <c r="AX289" s="227" t="b">
        <v>0</v>
      </c>
    </row>
    <row r="290" spans="2:50" x14ac:dyDescent="0.2">
      <c r="B290" s="215">
        <v>280</v>
      </c>
      <c r="C290" s="216" t="e">
        <f>+#REF!</f>
        <v>#REF!</v>
      </c>
      <c r="D290" s="217" t="e">
        <f>+#REF!</f>
        <v>#REF!</v>
      </c>
      <c r="E290" s="217" t="e">
        <f>+#REF!</f>
        <v>#REF!</v>
      </c>
      <c r="F290" s="217">
        <v>721</v>
      </c>
      <c r="G290" s="217" t="s">
        <v>81</v>
      </c>
      <c r="H290" s="217" t="str">
        <f t="shared" si="51"/>
        <v>TS</v>
      </c>
      <c r="I290" s="218" t="e">
        <f>+#REF!</f>
        <v>#REF!</v>
      </c>
      <c r="J290" s="218" t="e">
        <f>IF(ISBLANK(#REF!),"",#REF!)</f>
        <v>#REF!</v>
      </c>
      <c r="K290" s="218" t="e">
        <f>IF(ISBLANK(#REF!),"",#REF!)</f>
        <v>#REF!</v>
      </c>
      <c r="L290" s="219" t="e">
        <f>IF(ISBLANK(#REF!),"",#REF!)</f>
        <v>#REF!</v>
      </c>
      <c r="M290" s="218" t="e">
        <f>IF(ISBLANK(#REF!),"",#REF!)</f>
        <v>#REF!</v>
      </c>
      <c r="N290" s="218" t="e">
        <f>IF(ISBLANK(#REF!),"",#REF!)</f>
        <v>#REF!</v>
      </c>
      <c r="O290" s="218" t="e">
        <f>IF(ISBLANK(#REF!),"",#REF!)</f>
        <v>#REF!</v>
      </c>
      <c r="P290" s="220">
        <v>452.51</v>
      </c>
      <c r="Q290" s="220">
        <v>452.51</v>
      </c>
      <c r="R290" s="220">
        <v>0</v>
      </c>
      <c r="S290" s="220">
        <v>0</v>
      </c>
      <c r="T290" s="220">
        <v>0</v>
      </c>
      <c r="U290" s="220">
        <v>0</v>
      </c>
      <c r="V290" s="220">
        <v>0</v>
      </c>
      <c r="W290" s="220">
        <v>0</v>
      </c>
      <c r="X290" s="220">
        <v>0</v>
      </c>
      <c r="Y290" s="220">
        <v>0</v>
      </c>
      <c r="Z290" s="220">
        <v>0</v>
      </c>
      <c r="AA290" s="220">
        <v>0</v>
      </c>
      <c r="AB290" s="220">
        <v>0</v>
      </c>
      <c r="AC290" s="220">
        <v>64.644285714285701</v>
      </c>
      <c r="AD290" s="196"/>
      <c r="AE290" s="222" t="e">
        <f t="shared" si="52"/>
        <v>#REF!</v>
      </c>
      <c r="AF290" s="222" t="e">
        <f>INDEX(#REF!,MATCH(Turtas!E290,#REF!,0))</f>
        <v>#REF!</v>
      </c>
      <c r="AG290" s="223" t="e">
        <f t="shared" si="53"/>
        <v>#REF!</v>
      </c>
      <c r="AH290" s="223" t="s">
        <v>681</v>
      </c>
      <c r="AI290" s="196"/>
      <c r="AJ290" s="224" t="e">
        <f>#REF!</f>
        <v>#REF!</v>
      </c>
      <c r="AK290" s="224">
        <f t="shared" si="54"/>
        <v>452.51</v>
      </c>
      <c r="AL290" s="225" t="e">
        <f t="shared" si="55"/>
        <v>#REF!</v>
      </c>
      <c r="AM290" s="225"/>
      <c r="AN290" s="226"/>
      <c r="AO290" s="226"/>
      <c r="AP290" s="224" t="e">
        <f t="shared" si="56"/>
        <v>#REF!</v>
      </c>
      <c r="AQ290" s="224" t="e">
        <f t="shared" si="57"/>
        <v>#REF!</v>
      </c>
      <c r="AR290" s="224" t="e">
        <f t="shared" si="58"/>
        <v>#REF!</v>
      </c>
      <c r="AS290" s="224" t="e">
        <f t="shared" si="59"/>
        <v>#REF!</v>
      </c>
      <c r="AT290" s="224" t="b">
        <f t="shared" si="60"/>
        <v>0</v>
      </c>
      <c r="AU290" s="224" t="e">
        <f t="shared" si="61"/>
        <v>#REF!</v>
      </c>
      <c r="AV290" s="224" t="e">
        <f t="shared" si="62"/>
        <v>#REF!</v>
      </c>
      <c r="AX290" s="227" t="b">
        <v>0</v>
      </c>
    </row>
    <row r="291" spans="2:50" x14ac:dyDescent="0.2">
      <c r="B291" s="215">
        <v>281</v>
      </c>
      <c r="C291" s="216" t="e">
        <f>+#REF!</f>
        <v>#REF!</v>
      </c>
      <c r="D291" s="217" t="e">
        <f>+#REF!</f>
        <v>#REF!</v>
      </c>
      <c r="E291" s="217" t="e">
        <f>+#REF!</f>
        <v>#REF!</v>
      </c>
      <c r="F291" s="217">
        <v>708</v>
      </c>
      <c r="G291" s="217" t="s">
        <v>79</v>
      </c>
      <c r="H291" s="217" t="str">
        <f t="shared" si="51"/>
        <v>TS</v>
      </c>
      <c r="I291" s="218" t="e">
        <f>+#REF!</f>
        <v>#REF!</v>
      </c>
      <c r="J291" s="218" t="e">
        <f>IF(ISBLANK(#REF!),"",#REF!)</f>
        <v>#REF!</v>
      </c>
      <c r="K291" s="218" t="e">
        <f>IF(ISBLANK(#REF!),"",#REF!)</f>
        <v>#REF!</v>
      </c>
      <c r="L291" s="219" t="e">
        <f>IF(ISBLANK(#REF!),"",#REF!)</f>
        <v>#REF!</v>
      </c>
      <c r="M291" s="218" t="e">
        <f>IF(ISBLANK(#REF!),"",#REF!)</f>
        <v>#REF!</v>
      </c>
      <c r="N291" s="218" t="e">
        <f>IF(ISBLANK(#REF!),"",#REF!)</f>
        <v>#REF!</v>
      </c>
      <c r="O291" s="218" t="e">
        <f>IF(ISBLANK(#REF!),"",#REF!)</f>
        <v>#REF!</v>
      </c>
      <c r="P291" s="220">
        <v>5195</v>
      </c>
      <c r="Q291" s="220">
        <v>5195</v>
      </c>
      <c r="R291" s="220">
        <v>0</v>
      </c>
      <c r="S291" s="220">
        <v>0</v>
      </c>
      <c r="T291" s="220">
        <v>0</v>
      </c>
      <c r="U291" s="220">
        <v>0</v>
      </c>
      <c r="V291" s="220">
        <v>0</v>
      </c>
      <c r="W291" s="220">
        <v>0</v>
      </c>
      <c r="X291" s="220">
        <v>0</v>
      </c>
      <c r="Y291" s="220">
        <v>0</v>
      </c>
      <c r="Z291" s="220">
        <v>0</v>
      </c>
      <c r="AA291" s="220">
        <v>0</v>
      </c>
      <c r="AB291" s="220">
        <v>0</v>
      </c>
      <c r="AC291" s="220">
        <v>831.2</v>
      </c>
      <c r="AD291" s="196"/>
      <c r="AE291" s="222" t="e">
        <f t="shared" si="52"/>
        <v>#REF!</v>
      </c>
      <c r="AF291" s="222" t="e">
        <f>INDEX(#REF!,MATCH(Turtas!E291,#REF!,0))</f>
        <v>#REF!</v>
      </c>
      <c r="AG291" s="223" t="e">
        <f t="shared" si="53"/>
        <v>#REF!</v>
      </c>
      <c r="AH291" s="223" t="s">
        <v>680</v>
      </c>
      <c r="AI291" s="196"/>
      <c r="AJ291" s="224" t="e">
        <f>#REF!</f>
        <v>#REF!</v>
      </c>
      <c r="AK291" s="224">
        <f t="shared" si="54"/>
        <v>5195</v>
      </c>
      <c r="AL291" s="225" t="e">
        <f t="shared" si="55"/>
        <v>#REF!</v>
      </c>
      <c r="AM291" s="225"/>
      <c r="AN291" s="226"/>
      <c r="AO291" s="226"/>
      <c r="AP291" s="224" t="e">
        <f t="shared" si="56"/>
        <v>#REF!</v>
      </c>
      <c r="AQ291" s="224" t="e">
        <f t="shared" si="57"/>
        <v>#REF!</v>
      </c>
      <c r="AR291" s="224" t="e">
        <f t="shared" si="58"/>
        <v>#REF!</v>
      </c>
      <c r="AS291" s="224" t="e">
        <f t="shared" si="59"/>
        <v>#REF!</v>
      </c>
      <c r="AT291" s="224" t="b">
        <f t="shared" si="60"/>
        <v>0</v>
      </c>
      <c r="AU291" s="224" t="e">
        <f t="shared" si="61"/>
        <v>#REF!</v>
      </c>
      <c r="AV291" s="224" t="e">
        <f t="shared" si="62"/>
        <v>#REF!</v>
      </c>
      <c r="AX291" s="227" t="b">
        <v>0</v>
      </c>
    </row>
    <row r="292" spans="2:50" x14ac:dyDescent="0.2">
      <c r="B292" s="215">
        <v>282</v>
      </c>
      <c r="C292" s="216" t="e">
        <f>+#REF!</f>
        <v>#REF!</v>
      </c>
      <c r="D292" s="217" t="e">
        <f>+#REF!</f>
        <v>#REF!</v>
      </c>
      <c r="E292" s="217" t="e">
        <f>+#REF!</f>
        <v>#REF!</v>
      </c>
      <c r="F292" s="217">
        <v>717</v>
      </c>
      <c r="G292" s="217" t="s">
        <v>79</v>
      </c>
      <c r="H292" s="217" t="str">
        <f t="shared" si="51"/>
        <v>TS</v>
      </c>
      <c r="I292" s="218" t="e">
        <f>+#REF!</f>
        <v>#REF!</v>
      </c>
      <c r="J292" s="218" t="e">
        <f>IF(ISBLANK(#REF!),"",#REF!)</f>
        <v>#REF!</v>
      </c>
      <c r="K292" s="218" t="e">
        <f>IF(ISBLANK(#REF!),"",#REF!)</f>
        <v>#REF!</v>
      </c>
      <c r="L292" s="219" t="e">
        <f>IF(ISBLANK(#REF!),"",#REF!)</f>
        <v>#REF!</v>
      </c>
      <c r="M292" s="218" t="e">
        <f>IF(ISBLANK(#REF!),"",#REF!)</f>
        <v>#REF!</v>
      </c>
      <c r="N292" s="218" t="e">
        <f>IF(ISBLANK(#REF!),"",#REF!)</f>
        <v>#REF!</v>
      </c>
      <c r="O292" s="218" t="e">
        <f>IF(ISBLANK(#REF!),"",#REF!)</f>
        <v>#REF!</v>
      </c>
      <c r="P292" s="220">
        <v>2312.02</v>
      </c>
      <c r="Q292" s="220">
        <v>0</v>
      </c>
      <c r="R292" s="220">
        <v>0</v>
      </c>
      <c r="S292" s="220">
        <v>0</v>
      </c>
      <c r="T292" s="220">
        <v>0</v>
      </c>
      <c r="U292" s="220">
        <v>0</v>
      </c>
      <c r="V292" s="220">
        <v>2312.02</v>
      </c>
      <c r="W292" s="220">
        <v>2312.02</v>
      </c>
      <c r="X292" s="220">
        <v>0</v>
      </c>
      <c r="Y292" s="220">
        <v>0</v>
      </c>
      <c r="Z292" s="220">
        <v>0</v>
      </c>
      <c r="AA292" s="220">
        <v>0</v>
      </c>
      <c r="AB292" s="220">
        <v>0</v>
      </c>
      <c r="AC292" s="220">
        <v>144.50125</v>
      </c>
      <c r="AD292" s="196"/>
      <c r="AE292" s="222" t="e">
        <f t="shared" si="52"/>
        <v>#REF!</v>
      </c>
      <c r="AF292" s="222" t="e">
        <f>INDEX(#REF!,MATCH(Turtas!E292,#REF!,0))</f>
        <v>#REF!</v>
      </c>
      <c r="AG292" s="223" t="e">
        <f t="shared" si="53"/>
        <v>#REF!</v>
      </c>
      <c r="AH292" s="223" t="s">
        <v>681</v>
      </c>
      <c r="AI292" s="196"/>
      <c r="AJ292" s="224" t="e">
        <f>#REF!</f>
        <v>#REF!</v>
      </c>
      <c r="AK292" s="224">
        <f t="shared" si="54"/>
        <v>2312.02</v>
      </c>
      <c r="AL292" s="225" t="e">
        <f t="shared" si="55"/>
        <v>#REF!</v>
      </c>
      <c r="AM292" s="225"/>
      <c r="AN292" s="226"/>
      <c r="AO292" s="226"/>
      <c r="AP292" s="224" t="e">
        <f t="shared" si="56"/>
        <v>#REF!</v>
      </c>
      <c r="AQ292" s="224" t="e">
        <f t="shared" si="57"/>
        <v>#REF!</v>
      </c>
      <c r="AR292" s="224" t="e">
        <f t="shared" si="58"/>
        <v>#REF!</v>
      </c>
      <c r="AS292" s="224" t="e">
        <f t="shared" si="59"/>
        <v>#REF!</v>
      </c>
      <c r="AT292" s="224" t="b">
        <f t="shared" si="60"/>
        <v>0</v>
      </c>
      <c r="AU292" s="224" t="e">
        <f t="shared" si="61"/>
        <v>#REF!</v>
      </c>
      <c r="AV292" s="224" t="e">
        <f t="shared" si="62"/>
        <v>#REF!</v>
      </c>
      <c r="AX292" s="227" t="b">
        <v>0</v>
      </c>
    </row>
    <row r="293" spans="2:50" x14ac:dyDescent="0.2">
      <c r="B293" s="215">
        <v>283</v>
      </c>
      <c r="C293" s="216" t="e">
        <f>+#REF!</f>
        <v>#REF!</v>
      </c>
      <c r="D293" s="217" t="e">
        <f>+#REF!</f>
        <v>#REF!</v>
      </c>
      <c r="E293" s="217" t="e">
        <f>+#REF!</f>
        <v>#REF!</v>
      </c>
      <c r="F293" s="217">
        <v>718</v>
      </c>
      <c r="G293" s="217" t="s">
        <v>81</v>
      </c>
      <c r="H293" s="217" t="str">
        <f t="shared" si="51"/>
        <v>TS</v>
      </c>
      <c r="I293" s="218" t="e">
        <f>+#REF!</f>
        <v>#REF!</v>
      </c>
      <c r="J293" s="218" t="e">
        <f>IF(ISBLANK(#REF!),"",#REF!)</f>
        <v>#REF!</v>
      </c>
      <c r="K293" s="218" t="e">
        <f>IF(ISBLANK(#REF!),"",#REF!)</f>
        <v>#REF!</v>
      </c>
      <c r="L293" s="219" t="e">
        <f>IF(ISBLANK(#REF!),"",#REF!)</f>
        <v>#REF!</v>
      </c>
      <c r="M293" s="218" t="e">
        <f>IF(ISBLANK(#REF!),"",#REF!)</f>
        <v>#REF!</v>
      </c>
      <c r="N293" s="218" t="e">
        <f>IF(ISBLANK(#REF!),"",#REF!)</f>
        <v>#REF!</v>
      </c>
      <c r="O293" s="218" t="e">
        <f>IF(ISBLANK(#REF!),"",#REF!)</f>
        <v>#REF!</v>
      </c>
      <c r="P293" s="220">
        <v>6298.82</v>
      </c>
      <c r="Q293" s="220">
        <v>0</v>
      </c>
      <c r="R293" s="220">
        <v>0</v>
      </c>
      <c r="S293" s="220">
        <v>0</v>
      </c>
      <c r="T293" s="220">
        <v>0</v>
      </c>
      <c r="U293" s="220">
        <v>0</v>
      </c>
      <c r="V293" s="220">
        <v>6298.82</v>
      </c>
      <c r="W293" s="220">
        <v>6298.82</v>
      </c>
      <c r="X293" s="220">
        <v>0</v>
      </c>
      <c r="Y293" s="220">
        <v>0</v>
      </c>
      <c r="Z293" s="220">
        <v>0</v>
      </c>
      <c r="AA293" s="220">
        <v>0</v>
      </c>
      <c r="AB293" s="220">
        <v>0</v>
      </c>
      <c r="AC293" s="220">
        <v>629.88199999999995</v>
      </c>
      <c r="AD293" s="196"/>
      <c r="AE293" s="222" t="e">
        <f t="shared" si="52"/>
        <v>#REF!</v>
      </c>
      <c r="AF293" s="222" t="e">
        <f>INDEX(#REF!,MATCH(Turtas!E293,#REF!,0))</f>
        <v>#REF!</v>
      </c>
      <c r="AG293" s="223" t="e">
        <f t="shared" si="53"/>
        <v>#REF!</v>
      </c>
      <c r="AH293" s="223" t="s">
        <v>681</v>
      </c>
      <c r="AI293" s="196"/>
      <c r="AJ293" s="224" t="e">
        <f>#REF!</f>
        <v>#REF!</v>
      </c>
      <c r="AK293" s="224">
        <f t="shared" si="54"/>
        <v>6298.82</v>
      </c>
      <c r="AL293" s="225" t="e">
        <f t="shared" si="55"/>
        <v>#REF!</v>
      </c>
      <c r="AM293" s="225"/>
      <c r="AN293" s="226"/>
      <c r="AO293" s="226"/>
      <c r="AP293" s="224" t="e">
        <f t="shared" si="56"/>
        <v>#REF!</v>
      </c>
      <c r="AQ293" s="224" t="e">
        <f t="shared" si="57"/>
        <v>#REF!</v>
      </c>
      <c r="AR293" s="224" t="e">
        <f t="shared" si="58"/>
        <v>#REF!</v>
      </c>
      <c r="AS293" s="224" t="e">
        <f t="shared" si="59"/>
        <v>#REF!</v>
      </c>
      <c r="AT293" s="224" t="b">
        <f t="shared" si="60"/>
        <v>0</v>
      </c>
      <c r="AU293" s="224" t="e">
        <f t="shared" si="61"/>
        <v>#REF!</v>
      </c>
      <c r="AV293" s="224" t="e">
        <f t="shared" si="62"/>
        <v>#REF!</v>
      </c>
      <c r="AX293" s="227" t="b">
        <v>0</v>
      </c>
    </row>
    <row r="294" spans="2:50" x14ac:dyDescent="0.2">
      <c r="B294" s="215">
        <v>284</v>
      </c>
      <c r="C294" s="216" t="e">
        <f>+#REF!</f>
        <v>#REF!</v>
      </c>
      <c r="D294" s="217" t="e">
        <f>+#REF!</f>
        <v>#REF!</v>
      </c>
      <c r="E294" s="217" t="e">
        <f>+#REF!</f>
        <v>#REF!</v>
      </c>
      <c r="F294" s="217">
        <v>708</v>
      </c>
      <c r="G294" s="217" t="s">
        <v>79</v>
      </c>
      <c r="H294" s="217" t="str">
        <f t="shared" si="51"/>
        <v>TS</v>
      </c>
      <c r="I294" s="218" t="e">
        <f>+#REF!</f>
        <v>#REF!</v>
      </c>
      <c r="J294" s="218" t="e">
        <f>IF(ISBLANK(#REF!),"",#REF!)</f>
        <v>#REF!</v>
      </c>
      <c r="K294" s="218" t="e">
        <f>IF(ISBLANK(#REF!),"",#REF!)</f>
        <v>#REF!</v>
      </c>
      <c r="L294" s="219" t="e">
        <f>IF(ISBLANK(#REF!),"",#REF!)</f>
        <v>#REF!</v>
      </c>
      <c r="M294" s="218" t="e">
        <f>IF(ISBLANK(#REF!),"",#REF!)</f>
        <v>#REF!</v>
      </c>
      <c r="N294" s="218" t="e">
        <f>IF(ISBLANK(#REF!),"",#REF!)</f>
        <v>#REF!</v>
      </c>
      <c r="O294" s="218" t="e">
        <f>IF(ISBLANK(#REF!),"",#REF!)</f>
        <v>#REF!</v>
      </c>
      <c r="P294" s="220">
        <v>2769</v>
      </c>
      <c r="Q294" s="220">
        <v>2769</v>
      </c>
      <c r="R294" s="220">
        <v>0</v>
      </c>
      <c r="S294" s="220">
        <v>0</v>
      </c>
      <c r="T294" s="220">
        <v>0</v>
      </c>
      <c r="U294" s="220">
        <v>0</v>
      </c>
      <c r="V294" s="220">
        <v>0</v>
      </c>
      <c r="W294" s="220">
        <v>0</v>
      </c>
      <c r="X294" s="220">
        <v>0</v>
      </c>
      <c r="Y294" s="220">
        <v>0</v>
      </c>
      <c r="Z294" s="220">
        <v>0</v>
      </c>
      <c r="AA294" s="220">
        <v>0</v>
      </c>
      <c r="AB294" s="220">
        <v>0</v>
      </c>
      <c r="AC294" s="220">
        <v>461.49999999999994</v>
      </c>
      <c r="AD294" s="196"/>
      <c r="AE294" s="222" t="e">
        <f t="shared" si="52"/>
        <v>#REF!</v>
      </c>
      <c r="AF294" s="222" t="e">
        <f>INDEX(#REF!,MATCH(Turtas!E294,#REF!,0))</f>
        <v>#REF!</v>
      </c>
      <c r="AG294" s="223" t="e">
        <f t="shared" si="53"/>
        <v>#REF!</v>
      </c>
      <c r="AH294" s="223" t="s">
        <v>680</v>
      </c>
      <c r="AI294" s="196"/>
      <c r="AJ294" s="224" t="e">
        <f>#REF!</f>
        <v>#REF!</v>
      </c>
      <c r="AK294" s="224">
        <f t="shared" si="54"/>
        <v>2769</v>
      </c>
      <c r="AL294" s="225" t="e">
        <f t="shared" si="55"/>
        <v>#REF!</v>
      </c>
      <c r="AM294" s="225"/>
      <c r="AN294" s="226"/>
      <c r="AO294" s="226"/>
      <c r="AP294" s="224" t="e">
        <f t="shared" si="56"/>
        <v>#REF!</v>
      </c>
      <c r="AQ294" s="224" t="e">
        <f t="shared" si="57"/>
        <v>#REF!</v>
      </c>
      <c r="AR294" s="224" t="e">
        <f t="shared" si="58"/>
        <v>#REF!</v>
      </c>
      <c r="AS294" s="224" t="e">
        <f t="shared" si="59"/>
        <v>#REF!</v>
      </c>
      <c r="AT294" s="224" t="b">
        <f t="shared" si="60"/>
        <v>0</v>
      </c>
      <c r="AU294" s="224" t="e">
        <f t="shared" si="61"/>
        <v>#REF!</v>
      </c>
      <c r="AV294" s="224" t="e">
        <f t="shared" si="62"/>
        <v>#REF!</v>
      </c>
      <c r="AX294" s="227" t="b">
        <v>0</v>
      </c>
    </row>
    <row r="295" spans="2:50" x14ac:dyDescent="0.2">
      <c r="B295" s="215">
        <v>285</v>
      </c>
      <c r="C295" s="216" t="e">
        <f>+#REF!</f>
        <v>#REF!</v>
      </c>
      <c r="D295" s="217" t="e">
        <f>+#REF!</f>
        <v>#REF!</v>
      </c>
      <c r="E295" s="217" t="e">
        <f>+#REF!</f>
        <v>#REF!</v>
      </c>
      <c r="F295" s="217">
        <v>721</v>
      </c>
      <c r="G295" s="217" t="s">
        <v>79</v>
      </c>
      <c r="H295" s="217" t="str">
        <f t="shared" si="51"/>
        <v>TS</v>
      </c>
      <c r="I295" s="218" t="e">
        <f>+#REF!</f>
        <v>#REF!</v>
      </c>
      <c r="J295" s="218" t="e">
        <f>IF(ISBLANK(#REF!),"",#REF!)</f>
        <v>#REF!</v>
      </c>
      <c r="K295" s="218" t="e">
        <f>IF(ISBLANK(#REF!),"",#REF!)</f>
        <v>#REF!</v>
      </c>
      <c r="L295" s="219" t="e">
        <f>IF(ISBLANK(#REF!),"",#REF!)</f>
        <v>#REF!</v>
      </c>
      <c r="M295" s="218" t="e">
        <f>IF(ISBLANK(#REF!),"",#REF!)</f>
        <v>#REF!</v>
      </c>
      <c r="N295" s="218" t="e">
        <f>IF(ISBLANK(#REF!),"",#REF!)</f>
        <v>#REF!</v>
      </c>
      <c r="O295" s="218" t="e">
        <f>IF(ISBLANK(#REF!),"",#REF!)</f>
        <v>#REF!</v>
      </c>
      <c r="P295" s="220">
        <v>1700</v>
      </c>
      <c r="Q295" s="220">
        <v>1700</v>
      </c>
      <c r="R295" s="220">
        <v>0</v>
      </c>
      <c r="S295" s="220">
        <v>0</v>
      </c>
      <c r="T295" s="220">
        <v>0</v>
      </c>
      <c r="U295" s="220">
        <v>0</v>
      </c>
      <c r="V295" s="220">
        <v>0</v>
      </c>
      <c r="W295" s="220">
        <v>0</v>
      </c>
      <c r="X295" s="220">
        <v>0</v>
      </c>
      <c r="Y295" s="220">
        <v>0</v>
      </c>
      <c r="Z295" s="220">
        <v>0</v>
      </c>
      <c r="AA295" s="220">
        <v>0</v>
      </c>
      <c r="AB295" s="220">
        <v>0</v>
      </c>
      <c r="AC295" s="220">
        <v>0</v>
      </c>
      <c r="AD295" s="196"/>
      <c r="AE295" s="222" t="e">
        <f t="shared" si="52"/>
        <v>#REF!</v>
      </c>
      <c r="AF295" s="222" t="e">
        <f>INDEX(#REF!,MATCH(Turtas!E295,#REF!,0))</f>
        <v>#REF!</v>
      </c>
      <c r="AG295" s="223" t="e">
        <f t="shared" si="53"/>
        <v>#REF!</v>
      </c>
      <c r="AH295" s="223" t="s">
        <v>680</v>
      </c>
      <c r="AI295" s="196"/>
      <c r="AJ295" s="224" t="e">
        <f>#REF!</f>
        <v>#REF!</v>
      </c>
      <c r="AK295" s="224">
        <f t="shared" si="54"/>
        <v>1700</v>
      </c>
      <c r="AL295" s="225" t="e">
        <f t="shared" si="55"/>
        <v>#REF!</v>
      </c>
      <c r="AM295" s="225"/>
      <c r="AN295" s="226"/>
      <c r="AO295" s="226"/>
      <c r="AP295" s="224" t="e">
        <f t="shared" si="56"/>
        <v>#REF!</v>
      </c>
      <c r="AQ295" s="224" t="e">
        <f t="shared" si="57"/>
        <v>#REF!</v>
      </c>
      <c r="AR295" s="224" t="e">
        <f t="shared" si="58"/>
        <v>#REF!</v>
      </c>
      <c r="AS295" s="224" t="e">
        <f t="shared" si="59"/>
        <v>#REF!</v>
      </c>
      <c r="AT295" s="224" t="b">
        <f t="shared" si="60"/>
        <v>0</v>
      </c>
      <c r="AU295" s="224" t="e">
        <f t="shared" si="61"/>
        <v>#REF!</v>
      </c>
      <c r="AV295" s="224" t="e">
        <f t="shared" si="62"/>
        <v>#REF!</v>
      </c>
      <c r="AX295" s="227" t="b">
        <v>0</v>
      </c>
    </row>
    <row r="296" spans="2:50" x14ac:dyDescent="0.2">
      <c r="B296" s="215">
        <v>286</v>
      </c>
      <c r="C296" s="216" t="e">
        <f>+#REF!</f>
        <v>#REF!</v>
      </c>
      <c r="D296" s="217" t="e">
        <f>+#REF!</f>
        <v>#REF!</v>
      </c>
      <c r="E296" s="217" t="e">
        <f>+#REF!</f>
        <v>#REF!</v>
      </c>
      <c r="F296" s="217">
        <v>720</v>
      </c>
      <c r="G296" s="217" t="s">
        <v>79</v>
      </c>
      <c r="H296" s="217" t="str">
        <f t="shared" si="51"/>
        <v>TS</v>
      </c>
      <c r="I296" s="218" t="e">
        <f>+#REF!</f>
        <v>#REF!</v>
      </c>
      <c r="J296" s="218" t="e">
        <f>IF(ISBLANK(#REF!),"",#REF!)</f>
        <v>#REF!</v>
      </c>
      <c r="K296" s="218" t="e">
        <f>IF(ISBLANK(#REF!),"",#REF!)</f>
        <v>#REF!</v>
      </c>
      <c r="L296" s="219" t="e">
        <f>IF(ISBLANK(#REF!),"",#REF!)</f>
        <v>#REF!</v>
      </c>
      <c r="M296" s="218" t="e">
        <f>IF(ISBLANK(#REF!),"",#REF!)</f>
        <v>#REF!</v>
      </c>
      <c r="N296" s="218" t="e">
        <f>IF(ISBLANK(#REF!),"",#REF!)</f>
        <v>#REF!</v>
      </c>
      <c r="O296" s="218" t="e">
        <f>IF(ISBLANK(#REF!),"",#REF!)</f>
        <v>#REF!</v>
      </c>
      <c r="P296" s="220">
        <v>3900</v>
      </c>
      <c r="Q296" s="220">
        <v>3900</v>
      </c>
      <c r="R296" s="220">
        <v>0</v>
      </c>
      <c r="S296" s="220">
        <v>0</v>
      </c>
      <c r="T296" s="220">
        <v>0</v>
      </c>
      <c r="U296" s="220">
        <v>0</v>
      </c>
      <c r="V296" s="220">
        <v>0</v>
      </c>
      <c r="W296" s="220">
        <v>0</v>
      </c>
      <c r="X296" s="220">
        <v>0</v>
      </c>
      <c r="Y296" s="220">
        <v>0</v>
      </c>
      <c r="Z296" s="220">
        <v>0</v>
      </c>
      <c r="AA296" s="220">
        <v>0</v>
      </c>
      <c r="AB296" s="220">
        <v>0</v>
      </c>
      <c r="AC296" s="220">
        <v>715</v>
      </c>
      <c r="AD296" s="196"/>
      <c r="AE296" s="222" t="e">
        <f t="shared" si="52"/>
        <v>#REF!</v>
      </c>
      <c r="AF296" s="222" t="e">
        <f>INDEX(#REF!,MATCH(Turtas!E296,#REF!,0))</f>
        <v>#REF!</v>
      </c>
      <c r="AG296" s="223" t="e">
        <f t="shared" si="53"/>
        <v>#REF!</v>
      </c>
      <c r="AH296" s="223" t="s">
        <v>680</v>
      </c>
      <c r="AI296" s="196"/>
      <c r="AJ296" s="224" t="e">
        <f>#REF!</f>
        <v>#REF!</v>
      </c>
      <c r="AK296" s="224">
        <f t="shared" si="54"/>
        <v>3900</v>
      </c>
      <c r="AL296" s="225" t="e">
        <f t="shared" si="55"/>
        <v>#REF!</v>
      </c>
      <c r="AM296" s="225"/>
      <c r="AN296" s="226"/>
      <c r="AO296" s="226"/>
      <c r="AP296" s="224" t="e">
        <f t="shared" si="56"/>
        <v>#REF!</v>
      </c>
      <c r="AQ296" s="224" t="e">
        <f t="shared" si="57"/>
        <v>#REF!</v>
      </c>
      <c r="AR296" s="224" t="e">
        <f t="shared" si="58"/>
        <v>#REF!</v>
      </c>
      <c r="AS296" s="224" t="e">
        <f t="shared" si="59"/>
        <v>#REF!</v>
      </c>
      <c r="AT296" s="224" t="b">
        <f t="shared" si="60"/>
        <v>0</v>
      </c>
      <c r="AU296" s="224" t="e">
        <f t="shared" si="61"/>
        <v>#REF!</v>
      </c>
      <c r="AV296" s="224" t="e">
        <f t="shared" si="62"/>
        <v>#REF!</v>
      </c>
      <c r="AX296" s="227" t="b">
        <v>0</v>
      </c>
    </row>
    <row r="297" spans="2:50" x14ac:dyDescent="0.2">
      <c r="B297" s="215">
        <v>287</v>
      </c>
      <c r="C297" s="216" t="e">
        <f>+#REF!</f>
        <v>#REF!</v>
      </c>
      <c r="D297" s="217" t="e">
        <f>+#REF!</f>
        <v>#REF!</v>
      </c>
      <c r="E297" s="217" t="e">
        <f>+#REF!</f>
        <v>#REF!</v>
      </c>
      <c r="F297" s="217">
        <v>720</v>
      </c>
      <c r="G297" s="217" t="s">
        <v>79</v>
      </c>
      <c r="H297" s="217" t="str">
        <f t="shared" si="51"/>
        <v>TS</v>
      </c>
      <c r="I297" s="218" t="e">
        <f>+#REF!</f>
        <v>#REF!</v>
      </c>
      <c r="J297" s="218" t="e">
        <f>IF(ISBLANK(#REF!),"",#REF!)</f>
        <v>#REF!</v>
      </c>
      <c r="K297" s="218" t="e">
        <f>IF(ISBLANK(#REF!),"",#REF!)</f>
        <v>#REF!</v>
      </c>
      <c r="L297" s="219" t="e">
        <f>IF(ISBLANK(#REF!),"",#REF!)</f>
        <v>#REF!</v>
      </c>
      <c r="M297" s="218" t="e">
        <f>IF(ISBLANK(#REF!),"",#REF!)</f>
        <v>#REF!</v>
      </c>
      <c r="N297" s="218" t="e">
        <f>IF(ISBLANK(#REF!),"",#REF!)</f>
        <v>#REF!</v>
      </c>
      <c r="O297" s="218" t="e">
        <f>IF(ISBLANK(#REF!),"",#REF!)</f>
        <v>#REF!</v>
      </c>
      <c r="P297" s="220">
        <v>3300</v>
      </c>
      <c r="Q297" s="220">
        <v>3300</v>
      </c>
      <c r="R297" s="220">
        <v>0</v>
      </c>
      <c r="S297" s="220">
        <v>0</v>
      </c>
      <c r="T297" s="220">
        <v>0</v>
      </c>
      <c r="U297" s="220">
        <v>0</v>
      </c>
      <c r="V297" s="220">
        <v>0</v>
      </c>
      <c r="W297" s="220">
        <v>0</v>
      </c>
      <c r="X297" s="220">
        <v>0</v>
      </c>
      <c r="Y297" s="220">
        <v>0</v>
      </c>
      <c r="Z297" s="220">
        <v>0</v>
      </c>
      <c r="AA297" s="220">
        <v>0</v>
      </c>
      <c r="AB297" s="220">
        <v>0</v>
      </c>
      <c r="AC297" s="220">
        <v>605</v>
      </c>
      <c r="AD297" s="196"/>
      <c r="AE297" s="222" t="e">
        <f t="shared" si="52"/>
        <v>#REF!</v>
      </c>
      <c r="AF297" s="222" t="e">
        <f>INDEX(#REF!,MATCH(Turtas!E297,#REF!,0))</f>
        <v>#REF!</v>
      </c>
      <c r="AG297" s="223" t="e">
        <f t="shared" si="53"/>
        <v>#REF!</v>
      </c>
      <c r="AH297" s="223" t="s">
        <v>680</v>
      </c>
      <c r="AI297" s="196"/>
      <c r="AJ297" s="224" t="e">
        <f>#REF!</f>
        <v>#REF!</v>
      </c>
      <c r="AK297" s="224">
        <f t="shared" si="54"/>
        <v>3300</v>
      </c>
      <c r="AL297" s="225" t="e">
        <f t="shared" si="55"/>
        <v>#REF!</v>
      </c>
      <c r="AM297" s="225"/>
      <c r="AN297" s="226"/>
      <c r="AO297" s="226"/>
      <c r="AP297" s="224" t="e">
        <f t="shared" si="56"/>
        <v>#REF!</v>
      </c>
      <c r="AQ297" s="224" t="e">
        <f t="shared" si="57"/>
        <v>#REF!</v>
      </c>
      <c r="AR297" s="224" t="e">
        <f t="shared" si="58"/>
        <v>#REF!</v>
      </c>
      <c r="AS297" s="224" t="e">
        <f t="shared" si="59"/>
        <v>#REF!</v>
      </c>
      <c r="AT297" s="224" t="b">
        <f t="shared" si="60"/>
        <v>0</v>
      </c>
      <c r="AU297" s="224" t="e">
        <f t="shared" si="61"/>
        <v>#REF!</v>
      </c>
      <c r="AV297" s="224" t="e">
        <f t="shared" si="62"/>
        <v>#REF!</v>
      </c>
      <c r="AX297" s="227" t="b">
        <v>0</v>
      </c>
    </row>
    <row r="298" spans="2:50" x14ac:dyDescent="0.2">
      <c r="B298" s="215">
        <v>288</v>
      </c>
      <c r="C298" s="216" t="e">
        <f>+#REF!</f>
        <v>#REF!</v>
      </c>
      <c r="D298" s="217" t="e">
        <f>+#REF!</f>
        <v>#REF!</v>
      </c>
      <c r="E298" s="217" t="e">
        <f>+#REF!</f>
        <v>#REF!</v>
      </c>
      <c r="F298" s="217">
        <v>724</v>
      </c>
      <c r="G298" s="217" t="s">
        <v>723</v>
      </c>
      <c r="H298" s="217" t="str">
        <f t="shared" si="51"/>
        <v>NS</v>
      </c>
      <c r="I298" s="218" t="e">
        <f>+#REF!</f>
        <v>#REF!</v>
      </c>
      <c r="J298" s="218" t="e">
        <f>IF(ISBLANK(#REF!),"",#REF!)</f>
        <v>#REF!</v>
      </c>
      <c r="K298" s="218" t="e">
        <f>IF(ISBLANK(#REF!),"",#REF!)</f>
        <v>#REF!</v>
      </c>
      <c r="L298" s="219" t="e">
        <f>IF(ISBLANK(#REF!),"",#REF!)</f>
        <v>#REF!</v>
      </c>
      <c r="M298" s="218" t="e">
        <f>IF(ISBLANK(#REF!),"",#REF!)</f>
        <v>#REF!</v>
      </c>
      <c r="N298" s="218" t="e">
        <f>IF(ISBLANK(#REF!),"",#REF!)</f>
        <v>#REF!</v>
      </c>
      <c r="O298" s="218" t="e">
        <f>IF(ISBLANK(#REF!),"",#REF!)</f>
        <v>#REF!</v>
      </c>
      <c r="P298" s="220">
        <v>6800</v>
      </c>
      <c r="Q298" s="220">
        <v>6800</v>
      </c>
      <c r="R298" s="220">
        <v>0</v>
      </c>
      <c r="S298" s="220">
        <v>0</v>
      </c>
      <c r="T298" s="220">
        <v>0</v>
      </c>
      <c r="U298" s="220">
        <v>0</v>
      </c>
      <c r="V298" s="220">
        <v>0</v>
      </c>
      <c r="W298" s="220">
        <v>0</v>
      </c>
      <c r="X298" s="220">
        <v>0</v>
      </c>
      <c r="Y298" s="220">
        <v>0</v>
      </c>
      <c r="Z298" s="220">
        <v>0</v>
      </c>
      <c r="AA298" s="220">
        <v>0</v>
      </c>
      <c r="AB298" s="220">
        <v>0</v>
      </c>
      <c r="AC298" s="220">
        <v>680</v>
      </c>
      <c r="AD298" s="196"/>
      <c r="AE298" s="222" t="e">
        <f t="shared" si="52"/>
        <v>#REF!</v>
      </c>
      <c r="AF298" s="222" t="e">
        <f>INDEX(#REF!,MATCH(Turtas!E298,#REF!,0))</f>
        <v>#REF!</v>
      </c>
      <c r="AG298" s="223" t="e">
        <f t="shared" si="53"/>
        <v>#REF!</v>
      </c>
      <c r="AH298" s="223" t="s">
        <v>681</v>
      </c>
      <c r="AI298" s="196"/>
      <c r="AJ298" s="224" t="e">
        <f>#REF!</f>
        <v>#REF!</v>
      </c>
      <c r="AK298" s="224">
        <f t="shared" si="54"/>
        <v>6800</v>
      </c>
      <c r="AL298" s="225" t="e">
        <f t="shared" si="55"/>
        <v>#REF!</v>
      </c>
      <c r="AM298" s="225"/>
      <c r="AN298" s="226"/>
      <c r="AO298" s="226"/>
      <c r="AP298" s="224" t="e">
        <f t="shared" si="56"/>
        <v>#REF!</v>
      </c>
      <c r="AQ298" s="224" t="e">
        <f t="shared" si="57"/>
        <v>#REF!</v>
      </c>
      <c r="AR298" s="224" t="e">
        <f t="shared" si="58"/>
        <v>#REF!</v>
      </c>
      <c r="AS298" s="224" t="e">
        <f t="shared" si="59"/>
        <v>#REF!</v>
      </c>
      <c r="AT298" s="224" t="b">
        <f t="shared" si="60"/>
        <v>0</v>
      </c>
      <c r="AU298" s="224" t="e">
        <f t="shared" si="61"/>
        <v>#REF!</v>
      </c>
      <c r="AV298" s="224" t="e">
        <f t="shared" si="62"/>
        <v>#REF!</v>
      </c>
      <c r="AX298" s="227" t="b">
        <v>0</v>
      </c>
    </row>
    <row r="299" spans="2:50" x14ac:dyDescent="0.2">
      <c r="B299" s="215">
        <v>289</v>
      </c>
      <c r="C299" s="216" t="e">
        <f>+#REF!</f>
        <v>#REF!</v>
      </c>
      <c r="D299" s="217" t="e">
        <f>+#REF!</f>
        <v>#REF!</v>
      </c>
      <c r="E299" s="217" t="e">
        <f>+#REF!</f>
        <v>#REF!</v>
      </c>
      <c r="F299" s="217">
        <v>724</v>
      </c>
      <c r="G299" s="217" t="s">
        <v>723</v>
      </c>
      <c r="H299" s="217" t="str">
        <f t="shared" si="51"/>
        <v>NS</v>
      </c>
      <c r="I299" s="218" t="e">
        <f>+#REF!</f>
        <v>#REF!</v>
      </c>
      <c r="J299" s="218" t="e">
        <f>IF(ISBLANK(#REF!),"",#REF!)</f>
        <v>#REF!</v>
      </c>
      <c r="K299" s="218" t="e">
        <f>IF(ISBLANK(#REF!),"",#REF!)</f>
        <v>#REF!</v>
      </c>
      <c r="L299" s="219" t="e">
        <f>IF(ISBLANK(#REF!),"",#REF!)</f>
        <v>#REF!</v>
      </c>
      <c r="M299" s="218" t="e">
        <f>IF(ISBLANK(#REF!),"",#REF!)</f>
        <v>#REF!</v>
      </c>
      <c r="N299" s="218" t="e">
        <f>IF(ISBLANK(#REF!),"",#REF!)</f>
        <v>#REF!</v>
      </c>
      <c r="O299" s="218" t="e">
        <f>IF(ISBLANK(#REF!),"",#REF!)</f>
        <v>#REF!</v>
      </c>
      <c r="P299" s="220">
        <v>1339</v>
      </c>
      <c r="Q299" s="220">
        <v>1339</v>
      </c>
      <c r="R299" s="220">
        <v>0</v>
      </c>
      <c r="S299" s="220">
        <v>0</v>
      </c>
      <c r="T299" s="220">
        <v>0</v>
      </c>
      <c r="U299" s="220">
        <v>0</v>
      </c>
      <c r="V299" s="220">
        <v>0</v>
      </c>
      <c r="W299" s="220">
        <v>0</v>
      </c>
      <c r="X299" s="220">
        <v>0</v>
      </c>
      <c r="Y299" s="220">
        <v>0</v>
      </c>
      <c r="Z299" s="220">
        <v>0</v>
      </c>
      <c r="AA299" s="220">
        <v>0</v>
      </c>
      <c r="AB299" s="220">
        <v>0</v>
      </c>
      <c r="AC299" s="220">
        <v>133.9</v>
      </c>
      <c r="AD299" s="196"/>
      <c r="AE299" s="222" t="e">
        <f t="shared" si="52"/>
        <v>#REF!</v>
      </c>
      <c r="AF299" s="222" t="e">
        <f>INDEX(#REF!,MATCH(Turtas!E299,#REF!,0))</f>
        <v>#REF!</v>
      </c>
      <c r="AG299" s="223" t="e">
        <f t="shared" si="53"/>
        <v>#REF!</v>
      </c>
      <c r="AH299" s="223" t="s">
        <v>681</v>
      </c>
      <c r="AI299" s="196"/>
      <c r="AJ299" s="224" t="e">
        <f>#REF!</f>
        <v>#REF!</v>
      </c>
      <c r="AK299" s="224">
        <f t="shared" si="54"/>
        <v>1339</v>
      </c>
      <c r="AL299" s="225" t="e">
        <f t="shared" si="55"/>
        <v>#REF!</v>
      </c>
      <c r="AM299" s="225"/>
      <c r="AN299" s="226"/>
      <c r="AO299" s="226"/>
      <c r="AP299" s="224" t="e">
        <f t="shared" si="56"/>
        <v>#REF!</v>
      </c>
      <c r="AQ299" s="224" t="e">
        <f t="shared" si="57"/>
        <v>#REF!</v>
      </c>
      <c r="AR299" s="224" t="e">
        <f t="shared" si="58"/>
        <v>#REF!</v>
      </c>
      <c r="AS299" s="224" t="e">
        <f t="shared" si="59"/>
        <v>#REF!</v>
      </c>
      <c r="AT299" s="224" t="b">
        <f t="shared" si="60"/>
        <v>0</v>
      </c>
      <c r="AU299" s="224" t="e">
        <f t="shared" si="61"/>
        <v>#REF!</v>
      </c>
      <c r="AV299" s="224" t="e">
        <f t="shared" si="62"/>
        <v>#REF!</v>
      </c>
      <c r="AX299" s="227" t="b">
        <v>0</v>
      </c>
    </row>
    <row r="300" spans="2:50" x14ac:dyDescent="0.2">
      <c r="B300" s="215">
        <v>290</v>
      </c>
      <c r="C300" s="216" t="e">
        <f>+#REF!</f>
        <v>#REF!</v>
      </c>
      <c r="D300" s="217" t="e">
        <f>+#REF!</f>
        <v>#REF!</v>
      </c>
      <c r="E300" s="217" t="e">
        <f>+#REF!</f>
        <v>#REF!</v>
      </c>
      <c r="F300" s="217">
        <v>724</v>
      </c>
      <c r="G300" s="217" t="s">
        <v>723</v>
      </c>
      <c r="H300" s="217" t="str">
        <f t="shared" si="51"/>
        <v>NS</v>
      </c>
      <c r="I300" s="218" t="e">
        <f>+#REF!</f>
        <v>#REF!</v>
      </c>
      <c r="J300" s="218" t="e">
        <f>IF(ISBLANK(#REF!),"",#REF!)</f>
        <v>#REF!</v>
      </c>
      <c r="K300" s="218" t="e">
        <f>IF(ISBLANK(#REF!),"",#REF!)</f>
        <v>#REF!</v>
      </c>
      <c r="L300" s="219" t="e">
        <f>IF(ISBLANK(#REF!),"",#REF!)</f>
        <v>#REF!</v>
      </c>
      <c r="M300" s="218" t="e">
        <f>IF(ISBLANK(#REF!),"",#REF!)</f>
        <v>#REF!</v>
      </c>
      <c r="N300" s="218" t="e">
        <f>IF(ISBLANK(#REF!),"",#REF!)</f>
        <v>#REF!</v>
      </c>
      <c r="O300" s="218" t="e">
        <f>IF(ISBLANK(#REF!),"",#REF!)</f>
        <v>#REF!</v>
      </c>
      <c r="P300" s="220">
        <v>7630</v>
      </c>
      <c r="Q300" s="220">
        <v>0</v>
      </c>
      <c r="R300" s="220">
        <v>0</v>
      </c>
      <c r="S300" s="220">
        <v>0</v>
      </c>
      <c r="T300" s="220">
        <v>0</v>
      </c>
      <c r="U300" s="220">
        <v>0</v>
      </c>
      <c r="V300" s="220">
        <v>7630</v>
      </c>
      <c r="W300" s="220">
        <v>7630</v>
      </c>
      <c r="X300" s="220">
        <v>0</v>
      </c>
      <c r="Y300" s="220">
        <v>0</v>
      </c>
      <c r="Z300" s="220">
        <v>0</v>
      </c>
      <c r="AA300" s="220">
        <v>0</v>
      </c>
      <c r="AB300" s="220">
        <v>0</v>
      </c>
      <c r="AC300" s="220">
        <v>763</v>
      </c>
      <c r="AD300" s="196"/>
      <c r="AE300" s="222" t="e">
        <f t="shared" si="52"/>
        <v>#REF!</v>
      </c>
      <c r="AF300" s="222" t="e">
        <f>INDEX(#REF!,MATCH(Turtas!E300,#REF!,0))</f>
        <v>#REF!</v>
      </c>
      <c r="AG300" s="223" t="e">
        <f t="shared" si="53"/>
        <v>#REF!</v>
      </c>
      <c r="AH300" s="223" t="s">
        <v>681</v>
      </c>
      <c r="AI300" s="196"/>
      <c r="AJ300" s="224" t="e">
        <f>#REF!</f>
        <v>#REF!</v>
      </c>
      <c r="AK300" s="224">
        <f t="shared" si="54"/>
        <v>7630</v>
      </c>
      <c r="AL300" s="225" t="e">
        <f t="shared" si="55"/>
        <v>#REF!</v>
      </c>
      <c r="AM300" s="225"/>
      <c r="AN300" s="226"/>
      <c r="AO300" s="226"/>
      <c r="AP300" s="224" t="e">
        <f t="shared" si="56"/>
        <v>#REF!</v>
      </c>
      <c r="AQ300" s="224" t="e">
        <f t="shared" si="57"/>
        <v>#REF!</v>
      </c>
      <c r="AR300" s="224" t="e">
        <f t="shared" si="58"/>
        <v>#REF!</v>
      </c>
      <c r="AS300" s="224" t="e">
        <f t="shared" si="59"/>
        <v>#REF!</v>
      </c>
      <c r="AT300" s="224" t="b">
        <f t="shared" si="60"/>
        <v>0</v>
      </c>
      <c r="AU300" s="224" t="e">
        <f t="shared" si="61"/>
        <v>#REF!</v>
      </c>
      <c r="AV300" s="224" t="e">
        <f t="shared" si="62"/>
        <v>#REF!</v>
      </c>
      <c r="AX300" s="227" t="b">
        <v>0</v>
      </c>
    </row>
    <row r="301" spans="2:50" x14ac:dyDescent="0.2">
      <c r="B301" s="215">
        <v>291</v>
      </c>
      <c r="C301" s="216" t="e">
        <f>+#REF!</f>
        <v>#REF!</v>
      </c>
      <c r="D301" s="217" t="e">
        <f>+#REF!</f>
        <v>#REF!</v>
      </c>
      <c r="E301" s="217" t="e">
        <f>+#REF!</f>
        <v>#REF!</v>
      </c>
      <c r="F301" s="217">
        <v>704</v>
      </c>
      <c r="G301" s="217" t="s">
        <v>68</v>
      </c>
      <c r="H301" s="217" t="str">
        <f t="shared" si="51"/>
        <v>TS</v>
      </c>
      <c r="I301" s="218" t="e">
        <f>+#REF!</f>
        <v>#REF!</v>
      </c>
      <c r="J301" s="218" t="e">
        <f>IF(ISBLANK(#REF!),"",#REF!)</f>
        <v>#REF!</v>
      </c>
      <c r="K301" s="218" t="e">
        <f>IF(ISBLANK(#REF!),"",#REF!)</f>
        <v>#REF!</v>
      </c>
      <c r="L301" s="219" t="e">
        <f>IF(ISBLANK(#REF!),"",#REF!)</f>
        <v>#REF!</v>
      </c>
      <c r="M301" s="218" t="e">
        <f>IF(ISBLANK(#REF!),"",#REF!)</f>
        <v>#REF!</v>
      </c>
      <c r="N301" s="218" t="e">
        <f>IF(ISBLANK(#REF!),"",#REF!)</f>
        <v>#REF!</v>
      </c>
      <c r="O301" s="218" t="e">
        <f>IF(ISBLANK(#REF!),"",#REF!)</f>
        <v>#REF!</v>
      </c>
      <c r="P301" s="220">
        <v>0</v>
      </c>
      <c r="Q301" s="220">
        <v>0</v>
      </c>
      <c r="R301" s="220">
        <v>0</v>
      </c>
      <c r="S301" s="220">
        <v>0</v>
      </c>
      <c r="T301" s="220">
        <v>0</v>
      </c>
      <c r="U301" s="220">
        <v>0</v>
      </c>
      <c r="V301" s="220">
        <v>0</v>
      </c>
      <c r="W301" s="220">
        <v>0</v>
      </c>
      <c r="X301" s="220">
        <v>0</v>
      </c>
      <c r="Y301" s="220">
        <v>0</v>
      </c>
      <c r="Z301" s="220">
        <v>0</v>
      </c>
      <c r="AA301" s="220">
        <v>0</v>
      </c>
      <c r="AB301" s="220">
        <v>0</v>
      </c>
      <c r="AC301" s="220">
        <v>15.125</v>
      </c>
      <c r="AD301" s="196"/>
      <c r="AE301" s="222" t="e">
        <f t="shared" si="52"/>
        <v>#REF!</v>
      </c>
      <c r="AF301" s="222" t="e">
        <f>INDEX(#REF!,MATCH(Turtas!E301,#REF!,0))</f>
        <v>#REF!</v>
      </c>
      <c r="AG301" s="223" t="e">
        <f t="shared" si="53"/>
        <v>#REF!</v>
      </c>
      <c r="AH301" s="223" t="s">
        <v>681</v>
      </c>
      <c r="AI301" s="196"/>
      <c r="AJ301" s="224" t="e">
        <f>#REF!</f>
        <v>#REF!</v>
      </c>
      <c r="AK301" s="224">
        <f t="shared" si="54"/>
        <v>0</v>
      </c>
      <c r="AL301" s="225" t="e">
        <f t="shared" si="55"/>
        <v>#REF!</v>
      </c>
      <c r="AM301" s="225">
        <v>44651</v>
      </c>
      <c r="AN301" s="226"/>
      <c r="AO301" s="226" t="b">
        <v>1</v>
      </c>
      <c r="AP301" s="224" t="e">
        <f t="shared" si="56"/>
        <v>#REF!</v>
      </c>
      <c r="AQ301" s="224" t="e">
        <f t="shared" si="57"/>
        <v>#REF!</v>
      </c>
      <c r="AR301" s="224" t="e">
        <f t="shared" si="58"/>
        <v>#REF!</v>
      </c>
      <c r="AS301" s="224" t="e">
        <f t="shared" si="59"/>
        <v>#REF!</v>
      </c>
      <c r="AT301" s="224" t="b">
        <f t="shared" si="60"/>
        <v>0</v>
      </c>
      <c r="AU301" s="224" t="e">
        <f t="shared" si="61"/>
        <v>#REF!</v>
      </c>
      <c r="AV301" s="224" t="e">
        <f t="shared" si="62"/>
        <v>#REF!</v>
      </c>
      <c r="AX301" s="227" t="b">
        <v>0</v>
      </c>
    </row>
    <row r="302" spans="2:50" x14ac:dyDescent="0.2">
      <c r="B302" s="215">
        <v>292</v>
      </c>
      <c r="C302" s="216" t="e">
        <f>+#REF!</f>
        <v>#REF!</v>
      </c>
      <c r="D302" s="217" t="e">
        <f>+#REF!</f>
        <v>#REF!</v>
      </c>
      <c r="E302" s="217" t="e">
        <f>+#REF!</f>
        <v>#REF!</v>
      </c>
      <c r="F302" s="217">
        <v>720</v>
      </c>
      <c r="G302" s="217" t="s">
        <v>79</v>
      </c>
      <c r="H302" s="217" t="str">
        <f t="shared" si="51"/>
        <v>TS</v>
      </c>
      <c r="I302" s="218" t="e">
        <f>+#REF!</f>
        <v>#REF!</v>
      </c>
      <c r="J302" s="218" t="e">
        <f>IF(ISBLANK(#REF!),"",#REF!)</f>
        <v>#REF!</v>
      </c>
      <c r="K302" s="218" t="e">
        <f>IF(ISBLANK(#REF!),"",#REF!)</f>
        <v>#REF!</v>
      </c>
      <c r="L302" s="219" t="e">
        <f>IF(ISBLANK(#REF!),"",#REF!)</f>
        <v>#REF!</v>
      </c>
      <c r="M302" s="218" t="e">
        <f>IF(ISBLANK(#REF!),"",#REF!)</f>
        <v>#REF!</v>
      </c>
      <c r="N302" s="218" t="e">
        <f>IF(ISBLANK(#REF!),"",#REF!)</f>
        <v>#REF!</v>
      </c>
      <c r="O302" s="218" t="e">
        <f>IF(ISBLANK(#REF!),"",#REF!)</f>
        <v>#REF!</v>
      </c>
      <c r="P302" s="220">
        <v>1818.18</v>
      </c>
      <c r="Q302" s="220">
        <v>1818.18</v>
      </c>
      <c r="R302" s="220">
        <v>0</v>
      </c>
      <c r="S302" s="220">
        <v>0</v>
      </c>
      <c r="T302" s="220">
        <v>0</v>
      </c>
      <c r="U302" s="220">
        <v>0</v>
      </c>
      <c r="V302" s="220">
        <v>0</v>
      </c>
      <c r="W302" s="220">
        <v>0</v>
      </c>
      <c r="X302" s="220">
        <v>0</v>
      </c>
      <c r="Y302" s="220">
        <v>0</v>
      </c>
      <c r="Z302" s="220">
        <v>0</v>
      </c>
      <c r="AA302" s="220">
        <v>0</v>
      </c>
      <c r="AB302" s="220">
        <v>0</v>
      </c>
      <c r="AC302" s="220">
        <v>113.63625000000002</v>
      </c>
      <c r="AD302" s="196"/>
      <c r="AE302" s="222" t="e">
        <f t="shared" si="52"/>
        <v>#REF!</v>
      </c>
      <c r="AF302" s="222" t="e">
        <f>INDEX(#REF!,MATCH(Turtas!E302,#REF!,0))</f>
        <v>#REF!</v>
      </c>
      <c r="AG302" s="223" t="e">
        <f t="shared" si="53"/>
        <v>#REF!</v>
      </c>
      <c r="AH302" s="223" t="s">
        <v>680</v>
      </c>
      <c r="AI302" s="196"/>
      <c r="AJ302" s="224" t="e">
        <f>#REF!</f>
        <v>#REF!</v>
      </c>
      <c r="AK302" s="224">
        <f t="shared" si="54"/>
        <v>1818.18</v>
      </c>
      <c r="AL302" s="225" t="e">
        <f t="shared" si="55"/>
        <v>#REF!</v>
      </c>
      <c r="AM302" s="225"/>
      <c r="AN302" s="226"/>
      <c r="AO302" s="226"/>
      <c r="AP302" s="224" t="e">
        <f t="shared" si="56"/>
        <v>#REF!</v>
      </c>
      <c r="AQ302" s="224" t="e">
        <f t="shared" si="57"/>
        <v>#REF!</v>
      </c>
      <c r="AR302" s="224" t="e">
        <f t="shared" si="58"/>
        <v>#REF!</v>
      </c>
      <c r="AS302" s="224" t="e">
        <f t="shared" si="59"/>
        <v>#REF!</v>
      </c>
      <c r="AT302" s="224" t="b">
        <f t="shared" si="60"/>
        <v>0</v>
      </c>
      <c r="AU302" s="224" t="e">
        <f t="shared" si="61"/>
        <v>#REF!</v>
      </c>
      <c r="AV302" s="224" t="e">
        <f t="shared" si="62"/>
        <v>#REF!</v>
      </c>
      <c r="AX302" s="227" t="b">
        <v>0</v>
      </c>
    </row>
    <row r="303" spans="2:50" x14ac:dyDescent="0.2">
      <c r="B303" s="215">
        <v>293</v>
      </c>
      <c r="C303" s="216" t="e">
        <f>+#REF!</f>
        <v>#REF!</v>
      </c>
      <c r="D303" s="217" t="e">
        <f>+#REF!</f>
        <v>#REF!</v>
      </c>
      <c r="E303" s="217" t="e">
        <f>+#REF!</f>
        <v>#REF!</v>
      </c>
      <c r="F303" s="217">
        <v>721</v>
      </c>
      <c r="G303" s="217" t="s">
        <v>79</v>
      </c>
      <c r="H303" s="217" t="str">
        <f t="shared" si="51"/>
        <v>TS</v>
      </c>
      <c r="I303" s="218" t="e">
        <f>+#REF!</f>
        <v>#REF!</v>
      </c>
      <c r="J303" s="218" t="e">
        <f>IF(ISBLANK(#REF!),"",#REF!)</f>
        <v>#REF!</v>
      </c>
      <c r="K303" s="218" t="e">
        <f>IF(ISBLANK(#REF!),"",#REF!)</f>
        <v>#REF!</v>
      </c>
      <c r="L303" s="219" t="e">
        <f>IF(ISBLANK(#REF!),"",#REF!)</f>
        <v>#REF!</v>
      </c>
      <c r="M303" s="218" t="e">
        <f>IF(ISBLANK(#REF!),"",#REF!)</f>
        <v>#REF!</v>
      </c>
      <c r="N303" s="218" t="e">
        <f>IF(ISBLANK(#REF!),"",#REF!)</f>
        <v>#REF!</v>
      </c>
      <c r="O303" s="218" t="e">
        <f>IF(ISBLANK(#REF!),"",#REF!)</f>
        <v>#REF!</v>
      </c>
      <c r="P303" s="220">
        <v>925.25</v>
      </c>
      <c r="Q303" s="220">
        <v>925.25</v>
      </c>
      <c r="R303" s="220">
        <v>0</v>
      </c>
      <c r="S303" s="220">
        <v>0</v>
      </c>
      <c r="T303" s="220">
        <v>0</v>
      </c>
      <c r="U303" s="220">
        <v>0</v>
      </c>
      <c r="V303" s="220">
        <v>0</v>
      </c>
      <c r="W303" s="220">
        <v>0</v>
      </c>
      <c r="X303" s="220">
        <v>0</v>
      </c>
      <c r="Y303" s="220">
        <v>0</v>
      </c>
      <c r="Z303" s="220">
        <v>0</v>
      </c>
      <c r="AA303" s="220">
        <v>0</v>
      </c>
      <c r="AB303" s="220">
        <v>0</v>
      </c>
      <c r="AC303" s="220">
        <v>92.525000000000006</v>
      </c>
      <c r="AD303" s="196"/>
      <c r="AE303" s="222" t="e">
        <f t="shared" si="52"/>
        <v>#REF!</v>
      </c>
      <c r="AF303" s="222" t="e">
        <f>INDEX(#REF!,MATCH(Turtas!E303,#REF!,0))</f>
        <v>#REF!</v>
      </c>
      <c r="AG303" s="223" t="e">
        <f t="shared" si="53"/>
        <v>#REF!</v>
      </c>
      <c r="AH303" s="223" t="s">
        <v>681</v>
      </c>
      <c r="AI303" s="196"/>
      <c r="AJ303" s="224" t="e">
        <f>#REF!</f>
        <v>#REF!</v>
      </c>
      <c r="AK303" s="224">
        <f t="shared" si="54"/>
        <v>925.25</v>
      </c>
      <c r="AL303" s="225" t="e">
        <f t="shared" si="55"/>
        <v>#REF!</v>
      </c>
      <c r="AM303" s="225"/>
      <c r="AN303" s="226"/>
      <c r="AO303" s="226"/>
      <c r="AP303" s="224" t="e">
        <f t="shared" si="56"/>
        <v>#REF!</v>
      </c>
      <c r="AQ303" s="224" t="e">
        <f t="shared" si="57"/>
        <v>#REF!</v>
      </c>
      <c r="AR303" s="224" t="e">
        <f t="shared" si="58"/>
        <v>#REF!</v>
      </c>
      <c r="AS303" s="224" t="e">
        <f t="shared" si="59"/>
        <v>#REF!</v>
      </c>
      <c r="AT303" s="224" t="b">
        <f t="shared" si="60"/>
        <v>0</v>
      </c>
      <c r="AU303" s="224" t="e">
        <f t="shared" si="61"/>
        <v>#REF!</v>
      </c>
      <c r="AV303" s="224" t="e">
        <f t="shared" si="62"/>
        <v>#REF!</v>
      </c>
      <c r="AX303" s="227" t="b">
        <v>0</v>
      </c>
    </row>
    <row r="304" spans="2:50" x14ac:dyDescent="0.2">
      <c r="B304" s="215">
        <v>294</v>
      </c>
      <c r="C304" s="216" t="e">
        <f>+#REF!</f>
        <v>#REF!</v>
      </c>
      <c r="D304" s="217" t="e">
        <f>+#REF!</f>
        <v>#REF!</v>
      </c>
      <c r="E304" s="217" t="e">
        <f>+#REF!</f>
        <v>#REF!</v>
      </c>
      <c r="F304" s="217">
        <v>724</v>
      </c>
      <c r="G304" s="217" t="s">
        <v>723</v>
      </c>
      <c r="H304" s="217" t="str">
        <f t="shared" si="51"/>
        <v>NS</v>
      </c>
      <c r="I304" s="218" t="e">
        <f>+#REF!</f>
        <v>#REF!</v>
      </c>
      <c r="J304" s="218" t="e">
        <f>IF(ISBLANK(#REF!),"",#REF!)</f>
        <v>#REF!</v>
      </c>
      <c r="K304" s="218" t="e">
        <f>IF(ISBLANK(#REF!),"",#REF!)</f>
        <v>#REF!</v>
      </c>
      <c r="L304" s="219" t="e">
        <f>IF(ISBLANK(#REF!),"",#REF!)</f>
        <v>#REF!</v>
      </c>
      <c r="M304" s="218" t="e">
        <f>IF(ISBLANK(#REF!),"",#REF!)</f>
        <v>#REF!</v>
      </c>
      <c r="N304" s="218" t="e">
        <f>IF(ISBLANK(#REF!),"",#REF!)</f>
        <v>#REF!</v>
      </c>
      <c r="O304" s="218" t="e">
        <f>IF(ISBLANK(#REF!),"",#REF!)</f>
        <v>#REF!</v>
      </c>
      <c r="P304" s="220">
        <v>3050</v>
      </c>
      <c r="Q304" s="220">
        <v>3050</v>
      </c>
      <c r="R304" s="220">
        <v>0</v>
      </c>
      <c r="S304" s="220">
        <v>0</v>
      </c>
      <c r="T304" s="220">
        <v>0</v>
      </c>
      <c r="U304" s="220">
        <v>0</v>
      </c>
      <c r="V304" s="220">
        <v>0</v>
      </c>
      <c r="W304" s="220">
        <v>0</v>
      </c>
      <c r="X304" s="220">
        <v>0</v>
      </c>
      <c r="Y304" s="220">
        <v>0</v>
      </c>
      <c r="Z304" s="220">
        <v>0</v>
      </c>
      <c r="AA304" s="220">
        <v>0</v>
      </c>
      <c r="AB304" s="220">
        <v>0</v>
      </c>
      <c r="AC304" s="220">
        <v>305</v>
      </c>
      <c r="AD304" s="196"/>
      <c r="AE304" s="222" t="e">
        <f t="shared" si="52"/>
        <v>#REF!</v>
      </c>
      <c r="AF304" s="222" t="e">
        <f>INDEX(#REF!,MATCH(Turtas!E304,#REF!,0))</f>
        <v>#REF!</v>
      </c>
      <c r="AG304" s="223" t="e">
        <f t="shared" si="53"/>
        <v>#REF!</v>
      </c>
      <c r="AH304" s="223" t="s">
        <v>681</v>
      </c>
      <c r="AI304" s="196"/>
      <c r="AJ304" s="224" t="e">
        <f>#REF!</f>
        <v>#REF!</v>
      </c>
      <c r="AK304" s="224">
        <f t="shared" si="54"/>
        <v>3050</v>
      </c>
      <c r="AL304" s="225" t="e">
        <f t="shared" si="55"/>
        <v>#REF!</v>
      </c>
      <c r="AM304" s="225"/>
      <c r="AN304" s="226"/>
      <c r="AO304" s="226"/>
      <c r="AP304" s="224" t="e">
        <f t="shared" si="56"/>
        <v>#REF!</v>
      </c>
      <c r="AQ304" s="224" t="e">
        <f t="shared" si="57"/>
        <v>#REF!</v>
      </c>
      <c r="AR304" s="224" t="e">
        <f t="shared" si="58"/>
        <v>#REF!</v>
      </c>
      <c r="AS304" s="224" t="e">
        <f t="shared" si="59"/>
        <v>#REF!</v>
      </c>
      <c r="AT304" s="224" t="b">
        <f t="shared" si="60"/>
        <v>0</v>
      </c>
      <c r="AU304" s="224" t="e">
        <f t="shared" si="61"/>
        <v>#REF!</v>
      </c>
      <c r="AV304" s="224" t="e">
        <f t="shared" si="62"/>
        <v>#REF!</v>
      </c>
      <c r="AX304" s="227" t="b">
        <v>0</v>
      </c>
    </row>
    <row r="305" spans="2:50" x14ac:dyDescent="0.2">
      <c r="B305" s="215">
        <v>295</v>
      </c>
      <c r="C305" s="216" t="e">
        <f>+#REF!</f>
        <v>#REF!</v>
      </c>
      <c r="D305" s="217" t="e">
        <f>+#REF!</f>
        <v>#REF!</v>
      </c>
      <c r="E305" s="217" t="e">
        <f>+#REF!</f>
        <v>#REF!</v>
      </c>
      <c r="F305" s="217">
        <v>724</v>
      </c>
      <c r="G305" s="217" t="s">
        <v>723</v>
      </c>
      <c r="H305" s="217" t="str">
        <f t="shared" si="51"/>
        <v>NS</v>
      </c>
      <c r="I305" s="218" t="e">
        <f>+#REF!</f>
        <v>#REF!</v>
      </c>
      <c r="J305" s="218" t="e">
        <f>IF(ISBLANK(#REF!),"",#REF!)</f>
        <v>#REF!</v>
      </c>
      <c r="K305" s="218" t="e">
        <f>IF(ISBLANK(#REF!),"",#REF!)</f>
        <v>#REF!</v>
      </c>
      <c r="L305" s="219" t="e">
        <f>IF(ISBLANK(#REF!),"",#REF!)</f>
        <v>#REF!</v>
      </c>
      <c r="M305" s="218" t="e">
        <f>IF(ISBLANK(#REF!),"",#REF!)</f>
        <v>#REF!</v>
      </c>
      <c r="N305" s="218" t="e">
        <f>IF(ISBLANK(#REF!),"",#REF!)</f>
        <v>#REF!</v>
      </c>
      <c r="O305" s="218" t="e">
        <f>IF(ISBLANK(#REF!),"",#REF!)</f>
        <v>#REF!</v>
      </c>
      <c r="P305" s="220">
        <v>3000</v>
      </c>
      <c r="Q305" s="220">
        <v>3000</v>
      </c>
      <c r="R305" s="220">
        <v>0</v>
      </c>
      <c r="S305" s="220">
        <v>0</v>
      </c>
      <c r="T305" s="220">
        <v>0</v>
      </c>
      <c r="U305" s="220">
        <v>0</v>
      </c>
      <c r="V305" s="220">
        <v>0</v>
      </c>
      <c r="W305" s="220">
        <v>0</v>
      </c>
      <c r="X305" s="220">
        <v>0</v>
      </c>
      <c r="Y305" s="220">
        <v>0</v>
      </c>
      <c r="Z305" s="220">
        <v>0</v>
      </c>
      <c r="AA305" s="220">
        <v>0</v>
      </c>
      <c r="AB305" s="220">
        <v>0</v>
      </c>
      <c r="AC305" s="220">
        <v>300</v>
      </c>
      <c r="AD305" s="196"/>
      <c r="AE305" s="222" t="e">
        <f t="shared" si="52"/>
        <v>#REF!</v>
      </c>
      <c r="AF305" s="222" t="e">
        <f>INDEX(#REF!,MATCH(Turtas!E305,#REF!,0))</f>
        <v>#REF!</v>
      </c>
      <c r="AG305" s="223" t="e">
        <f t="shared" si="53"/>
        <v>#REF!</v>
      </c>
      <c r="AH305" s="223" t="s">
        <v>681</v>
      </c>
      <c r="AI305" s="196"/>
      <c r="AJ305" s="224" t="e">
        <f>#REF!</f>
        <v>#REF!</v>
      </c>
      <c r="AK305" s="224">
        <f t="shared" si="54"/>
        <v>3000</v>
      </c>
      <c r="AL305" s="225" t="e">
        <f t="shared" si="55"/>
        <v>#REF!</v>
      </c>
      <c r="AM305" s="225"/>
      <c r="AN305" s="226"/>
      <c r="AO305" s="226"/>
      <c r="AP305" s="224" t="e">
        <f t="shared" si="56"/>
        <v>#REF!</v>
      </c>
      <c r="AQ305" s="224" t="e">
        <f t="shared" si="57"/>
        <v>#REF!</v>
      </c>
      <c r="AR305" s="224" t="e">
        <f t="shared" si="58"/>
        <v>#REF!</v>
      </c>
      <c r="AS305" s="224" t="e">
        <f t="shared" si="59"/>
        <v>#REF!</v>
      </c>
      <c r="AT305" s="224" t="b">
        <f t="shared" si="60"/>
        <v>0</v>
      </c>
      <c r="AU305" s="224" t="e">
        <f t="shared" si="61"/>
        <v>#REF!</v>
      </c>
      <c r="AV305" s="224" t="e">
        <f t="shared" si="62"/>
        <v>#REF!</v>
      </c>
      <c r="AX305" s="227" t="b">
        <v>0</v>
      </c>
    </row>
    <row r="306" spans="2:50" x14ac:dyDescent="0.2">
      <c r="B306" s="215">
        <v>296</v>
      </c>
      <c r="C306" s="216" t="e">
        <f>+#REF!</f>
        <v>#REF!</v>
      </c>
      <c r="D306" s="217" t="e">
        <f>+#REF!</f>
        <v>#REF!</v>
      </c>
      <c r="E306" s="217" t="e">
        <f>+#REF!</f>
        <v>#REF!</v>
      </c>
      <c r="F306" s="217">
        <v>717</v>
      </c>
      <c r="G306" s="217" t="s">
        <v>79</v>
      </c>
      <c r="H306" s="217" t="str">
        <f t="shared" si="51"/>
        <v>TS</v>
      </c>
      <c r="I306" s="218" t="e">
        <f>+#REF!</f>
        <v>#REF!</v>
      </c>
      <c r="J306" s="218" t="e">
        <f>IF(ISBLANK(#REF!),"",#REF!)</f>
        <v>#REF!</v>
      </c>
      <c r="K306" s="218" t="e">
        <f>IF(ISBLANK(#REF!),"",#REF!)</f>
        <v>#REF!</v>
      </c>
      <c r="L306" s="219" t="e">
        <f>IF(ISBLANK(#REF!),"",#REF!)</f>
        <v>#REF!</v>
      </c>
      <c r="M306" s="218" t="e">
        <f>IF(ISBLANK(#REF!),"",#REF!)</f>
        <v>#REF!</v>
      </c>
      <c r="N306" s="218" t="e">
        <f>IF(ISBLANK(#REF!),"",#REF!)</f>
        <v>#REF!</v>
      </c>
      <c r="O306" s="218" t="e">
        <f>IF(ISBLANK(#REF!),"",#REF!)</f>
        <v>#REF!</v>
      </c>
      <c r="P306" s="220">
        <v>7151.01</v>
      </c>
      <c r="Q306" s="220">
        <v>7151.01</v>
      </c>
      <c r="R306" s="220">
        <v>0</v>
      </c>
      <c r="S306" s="220">
        <v>0</v>
      </c>
      <c r="T306" s="220">
        <v>0</v>
      </c>
      <c r="U306" s="220">
        <v>0</v>
      </c>
      <c r="V306" s="220">
        <v>0</v>
      </c>
      <c r="W306" s="220">
        <v>0</v>
      </c>
      <c r="X306" s="220">
        <v>0</v>
      </c>
      <c r="Y306" s="220">
        <v>0</v>
      </c>
      <c r="Z306" s="220">
        <v>0</v>
      </c>
      <c r="AA306" s="220">
        <v>0</v>
      </c>
      <c r="AB306" s="220">
        <v>0</v>
      </c>
      <c r="AC306" s="220">
        <v>446.93812500000013</v>
      </c>
      <c r="AD306" s="196"/>
      <c r="AE306" s="222" t="e">
        <f t="shared" si="52"/>
        <v>#REF!</v>
      </c>
      <c r="AF306" s="222" t="e">
        <f>INDEX(#REF!,MATCH(Turtas!E306,#REF!,0))</f>
        <v>#REF!</v>
      </c>
      <c r="AG306" s="223" t="e">
        <f t="shared" si="53"/>
        <v>#REF!</v>
      </c>
      <c r="AH306" s="223" t="s">
        <v>681</v>
      </c>
      <c r="AI306" s="196"/>
      <c r="AJ306" s="224" t="e">
        <f>#REF!</f>
        <v>#REF!</v>
      </c>
      <c r="AK306" s="224">
        <f t="shared" si="54"/>
        <v>7151.01</v>
      </c>
      <c r="AL306" s="225" t="e">
        <f t="shared" si="55"/>
        <v>#REF!</v>
      </c>
      <c r="AM306" s="225"/>
      <c r="AN306" s="226"/>
      <c r="AO306" s="226"/>
      <c r="AP306" s="224" t="e">
        <f t="shared" si="56"/>
        <v>#REF!</v>
      </c>
      <c r="AQ306" s="224" t="e">
        <f t="shared" si="57"/>
        <v>#REF!</v>
      </c>
      <c r="AR306" s="224" t="e">
        <f t="shared" si="58"/>
        <v>#REF!</v>
      </c>
      <c r="AS306" s="224" t="e">
        <f t="shared" si="59"/>
        <v>#REF!</v>
      </c>
      <c r="AT306" s="224" t="b">
        <f t="shared" si="60"/>
        <v>0</v>
      </c>
      <c r="AU306" s="224" t="e">
        <f t="shared" si="61"/>
        <v>#REF!</v>
      </c>
      <c r="AV306" s="224" t="e">
        <f t="shared" si="62"/>
        <v>#REF!</v>
      </c>
      <c r="AX306" s="227" t="b">
        <v>0</v>
      </c>
    </row>
    <row r="307" spans="2:50" x14ac:dyDescent="0.2">
      <c r="B307" s="215">
        <v>297</v>
      </c>
      <c r="C307" s="216" t="e">
        <f>+#REF!</f>
        <v>#REF!</v>
      </c>
      <c r="D307" s="217" t="e">
        <f>+#REF!</f>
        <v>#REF!</v>
      </c>
      <c r="E307" s="217" t="e">
        <f>+#REF!</f>
        <v>#REF!</v>
      </c>
      <c r="F307" s="217">
        <v>721</v>
      </c>
      <c r="G307" s="217" t="s">
        <v>66</v>
      </c>
      <c r="H307" s="217" t="str">
        <f t="shared" si="51"/>
        <v>TS</v>
      </c>
      <c r="I307" s="218" t="e">
        <f>+#REF!</f>
        <v>#REF!</v>
      </c>
      <c r="J307" s="218" t="e">
        <f>IF(ISBLANK(#REF!),"",#REF!)</f>
        <v>#REF!</v>
      </c>
      <c r="K307" s="218" t="e">
        <f>IF(ISBLANK(#REF!),"",#REF!)</f>
        <v>#REF!</v>
      </c>
      <c r="L307" s="219" t="e">
        <f>IF(ISBLANK(#REF!),"",#REF!)</f>
        <v>#REF!</v>
      </c>
      <c r="M307" s="218" t="e">
        <f>IF(ISBLANK(#REF!),"",#REF!)</f>
        <v>#REF!</v>
      </c>
      <c r="N307" s="218" t="e">
        <f>IF(ISBLANK(#REF!),"",#REF!)</f>
        <v>#REF!</v>
      </c>
      <c r="O307" s="218" t="e">
        <f>IF(ISBLANK(#REF!),"",#REF!)</f>
        <v>#REF!</v>
      </c>
      <c r="P307" s="220">
        <v>354.13</v>
      </c>
      <c r="Q307" s="220">
        <v>0</v>
      </c>
      <c r="R307" s="220">
        <v>0</v>
      </c>
      <c r="S307" s="220">
        <v>0</v>
      </c>
      <c r="T307" s="220">
        <v>0</v>
      </c>
      <c r="U307" s="220">
        <v>0</v>
      </c>
      <c r="V307" s="220">
        <v>354.13</v>
      </c>
      <c r="W307" s="220">
        <v>0</v>
      </c>
      <c r="X307" s="220">
        <v>0</v>
      </c>
      <c r="Y307" s="220">
        <v>354.13</v>
      </c>
      <c r="Z307" s="220">
        <v>318.71699999999998</v>
      </c>
      <c r="AA307" s="220">
        <v>35.413000000000011</v>
      </c>
      <c r="AB307" s="220">
        <v>70.825999999999993</v>
      </c>
      <c r="AC307" s="220">
        <v>0</v>
      </c>
      <c r="AD307" s="196"/>
      <c r="AE307" s="222" t="e">
        <f t="shared" si="52"/>
        <v>#REF!</v>
      </c>
      <c r="AF307" s="222" t="e">
        <f>INDEX(#REF!,MATCH(Turtas!E307,#REF!,0))</f>
        <v>#REF!</v>
      </c>
      <c r="AG307" s="223" t="e">
        <f t="shared" si="53"/>
        <v>#REF!</v>
      </c>
      <c r="AH307" s="223" t="s">
        <v>680</v>
      </c>
      <c r="AI307" s="196"/>
      <c r="AJ307" s="224" t="e">
        <f>#REF!</f>
        <v>#REF!</v>
      </c>
      <c r="AK307" s="224">
        <f t="shared" si="54"/>
        <v>354.13</v>
      </c>
      <c r="AL307" s="225" t="e">
        <f t="shared" si="55"/>
        <v>#REF!</v>
      </c>
      <c r="AM307" s="225"/>
      <c r="AN307" s="226"/>
      <c r="AO307" s="226"/>
      <c r="AP307" s="224" t="e">
        <f t="shared" si="56"/>
        <v>#REF!</v>
      </c>
      <c r="AQ307" s="224" t="e">
        <f t="shared" si="57"/>
        <v>#REF!</v>
      </c>
      <c r="AR307" s="224" t="e">
        <f t="shared" si="58"/>
        <v>#REF!</v>
      </c>
      <c r="AS307" s="224" t="e">
        <f t="shared" si="59"/>
        <v>#REF!</v>
      </c>
      <c r="AT307" s="224" t="b">
        <f t="shared" si="60"/>
        <v>0</v>
      </c>
      <c r="AU307" s="224" t="e">
        <f t="shared" si="61"/>
        <v>#REF!</v>
      </c>
      <c r="AV307" s="224" t="e">
        <f t="shared" si="62"/>
        <v>#REF!</v>
      </c>
      <c r="AX307" s="227" t="b">
        <v>0</v>
      </c>
    </row>
    <row r="308" spans="2:50" x14ac:dyDescent="0.2">
      <c r="B308" s="215">
        <v>298</v>
      </c>
      <c r="C308" s="216" t="e">
        <f>+#REF!</f>
        <v>#REF!</v>
      </c>
      <c r="D308" s="217" t="e">
        <f>+#REF!</f>
        <v>#REF!</v>
      </c>
      <c r="E308" s="217" t="e">
        <f>+#REF!</f>
        <v>#REF!</v>
      </c>
      <c r="F308" s="217">
        <v>704</v>
      </c>
      <c r="G308" s="217" t="s">
        <v>68</v>
      </c>
      <c r="H308" s="217" t="str">
        <f t="shared" si="51"/>
        <v>TS</v>
      </c>
      <c r="I308" s="218" t="e">
        <f>+#REF!</f>
        <v>#REF!</v>
      </c>
      <c r="J308" s="218" t="e">
        <f>IF(ISBLANK(#REF!),"",#REF!)</f>
        <v>#REF!</v>
      </c>
      <c r="K308" s="218" t="e">
        <f>IF(ISBLANK(#REF!),"",#REF!)</f>
        <v>#REF!</v>
      </c>
      <c r="L308" s="219" t="e">
        <f>IF(ISBLANK(#REF!),"",#REF!)</f>
        <v>#REF!</v>
      </c>
      <c r="M308" s="218" t="e">
        <f>IF(ISBLANK(#REF!),"",#REF!)</f>
        <v>#REF!</v>
      </c>
      <c r="N308" s="218" t="e">
        <f>IF(ISBLANK(#REF!),"",#REF!)</f>
        <v>#REF!</v>
      </c>
      <c r="O308" s="218" t="e">
        <f>IF(ISBLANK(#REF!),"",#REF!)</f>
        <v>#REF!</v>
      </c>
      <c r="P308" s="220">
        <v>1200</v>
      </c>
      <c r="Q308" s="220">
        <v>1200</v>
      </c>
      <c r="R308" s="220">
        <v>0</v>
      </c>
      <c r="S308" s="220">
        <v>0</v>
      </c>
      <c r="T308" s="220">
        <v>0</v>
      </c>
      <c r="U308" s="220">
        <v>0</v>
      </c>
      <c r="V308" s="220">
        <v>0</v>
      </c>
      <c r="W308" s="220">
        <v>0</v>
      </c>
      <c r="X308" s="220">
        <v>0</v>
      </c>
      <c r="Y308" s="220">
        <v>0</v>
      </c>
      <c r="Z308" s="220">
        <v>0</v>
      </c>
      <c r="AA308" s="220">
        <v>0</v>
      </c>
      <c r="AB308" s="220">
        <v>0</v>
      </c>
      <c r="AC308" s="220">
        <v>175</v>
      </c>
      <c r="AD308" s="196"/>
      <c r="AE308" s="222" t="e">
        <f t="shared" si="52"/>
        <v>#REF!</v>
      </c>
      <c r="AF308" s="222" t="e">
        <f>INDEX(#REF!,MATCH(Turtas!E308,#REF!,0))</f>
        <v>#REF!</v>
      </c>
      <c r="AG308" s="223" t="e">
        <f t="shared" si="53"/>
        <v>#REF!</v>
      </c>
      <c r="AH308" s="223" t="s">
        <v>681</v>
      </c>
      <c r="AI308" s="196"/>
      <c r="AJ308" s="224" t="e">
        <f>#REF!</f>
        <v>#REF!</v>
      </c>
      <c r="AK308" s="224">
        <f t="shared" si="54"/>
        <v>1200</v>
      </c>
      <c r="AL308" s="225" t="e">
        <f t="shared" si="55"/>
        <v>#REF!</v>
      </c>
      <c r="AM308" s="225"/>
      <c r="AN308" s="226"/>
      <c r="AO308" s="226"/>
      <c r="AP308" s="224" t="e">
        <f t="shared" si="56"/>
        <v>#REF!</v>
      </c>
      <c r="AQ308" s="224" t="e">
        <f t="shared" si="57"/>
        <v>#REF!</v>
      </c>
      <c r="AR308" s="224" t="e">
        <f t="shared" si="58"/>
        <v>#REF!</v>
      </c>
      <c r="AS308" s="224" t="e">
        <f t="shared" si="59"/>
        <v>#REF!</v>
      </c>
      <c r="AT308" s="224" t="b">
        <f t="shared" si="60"/>
        <v>0</v>
      </c>
      <c r="AU308" s="224" t="e">
        <f t="shared" si="61"/>
        <v>#REF!</v>
      </c>
      <c r="AV308" s="224" t="e">
        <f t="shared" si="62"/>
        <v>#REF!</v>
      </c>
      <c r="AX308" s="227" t="b">
        <v>0</v>
      </c>
    </row>
    <row r="309" spans="2:50" x14ac:dyDescent="0.2">
      <c r="B309" s="215">
        <v>299</v>
      </c>
      <c r="C309" s="216" t="e">
        <f>+#REF!</f>
        <v>#REF!</v>
      </c>
      <c r="D309" s="217" t="e">
        <f>+#REF!</f>
        <v>#REF!</v>
      </c>
      <c r="E309" s="217" t="e">
        <f>+#REF!</f>
        <v>#REF!</v>
      </c>
      <c r="F309" s="217">
        <v>718</v>
      </c>
      <c r="G309" s="217" t="s">
        <v>79</v>
      </c>
      <c r="H309" s="217" t="str">
        <f t="shared" si="51"/>
        <v>TS</v>
      </c>
      <c r="I309" s="218" t="e">
        <f>+#REF!</f>
        <v>#REF!</v>
      </c>
      <c r="J309" s="218" t="e">
        <f>IF(ISBLANK(#REF!),"",#REF!)</f>
        <v>#REF!</v>
      </c>
      <c r="K309" s="218" t="e">
        <f>IF(ISBLANK(#REF!),"",#REF!)</f>
        <v>#REF!</v>
      </c>
      <c r="L309" s="219" t="e">
        <f>IF(ISBLANK(#REF!),"",#REF!)</f>
        <v>#REF!</v>
      </c>
      <c r="M309" s="218" t="e">
        <f>IF(ISBLANK(#REF!),"",#REF!)</f>
        <v>#REF!</v>
      </c>
      <c r="N309" s="218" t="e">
        <f>IF(ISBLANK(#REF!),"",#REF!)</f>
        <v>#REF!</v>
      </c>
      <c r="O309" s="218" t="e">
        <f>IF(ISBLANK(#REF!),"",#REF!)</f>
        <v>#REF!</v>
      </c>
      <c r="P309" s="220">
        <v>1011.25</v>
      </c>
      <c r="Q309" s="220">
        <v>1011.25</v>
      </c>
      <c r="R309" s="220">
        <v>0</v>
      </c>
      <c r="S309" s="220">
        <v>0</v>
      </c>
      <c r="T309" s="220">
        <v>0</v>
      </c>
      <c r="U309" s="220">
        <v>0</v>
      </c>
      <c r="V309" s="220">
        <v>0</v>
      </c>
      <c r="W309" s="220">
        <v>0</v>
      </c>
      <c r="X309" s="220">
        <v>0</v>
      </c>
      <c r="Y309" s="220">
        <v>0</v>
      </c>
      <c r="Z309" s="220">
        <v>0</v>
      </c>
      <c r="AA309" s="220">
        <v>0</v>
      </c>
      <c r="AB309" s="220">
        <v>0</v>
      </c>
      <c r="AC309" s="220">
        <v>101.12499999999999</v>
      </c>
      <c r="AD309" s="196"/>
      <c r="AE309" s="222" t="e">
        <f t="shared" si="52"/>
        <v>#REF!</v>
      </c>
      <c r="AF309" s="222" t="e">
        <f>INDEX(#REF!,MATCH(Turtas!E309,#REF!,0))</f>
        <v>#REF!</v>
      </c>
      <c r="AG309" s="223" t="e">
        <f t="shared" si="53"/>
        <v>#REF!</v>
      </c>
      <c r="AH309" s="223" t="s">
        <v>681</v>
      </c>
      <c r="AI309" s="196"/>
      <c r="AJ309" s="224" t="e">
        <f>#REF!</f>
        <v>#REF!</v>
      </c>
      <c r="AK309" s="224">
        <f t="shared" si="54"/>
        <v>1011.25</v>
      </c>
      <c r="AL309" s="225" t="e">
        <f t="shared" si="55"/>
        <v>#REF!</v>
      </c>
      <c r="AM309" s="225"/>
      <c r="AN309" s="226"/>
      <c r="AO309" s="226"/>
      <c r="AP309" s="224" t="e">
        <f t="shared" si="56"/>
        <v>#REF!</v>
      </c>
      <c r="AQ309" s="224" t="e">
        <f t="shared" si="57"/>
        <v>#REF!</v>
      </c>
      <c r="AR309" s="224" t="e">
        <f t="shared" si="58"/>
        <v>#REF!</v>
      </c>
      <c r="AS309" s="224" t="e">
        <f t="shared" si="59"/>
        <v>#REF!</v>
      </c>
      <c r="AT309" s="224" t="b">
        <f t="shared" si="60"/>
        <v>0</v>
      </c>
      <c r="AU309" s="224" t="e">
        <f t="shared" si="61"/>
        <v>#REF!</v>
      </c>
      <c r="AV309" s="224" t="e">
        <f t="shared" si="62"/>
        <v>#REF!</v>
      </c>
      <c r="AX309" s="227" t="b">
        <v>0</v>
      </c>
    </row>
    <row r="310" spans="2:50" x14ac:dyDescent="0.2">
      <c r="B310" s="215">
        <v>300</v>
      </c>
      <c r="C310" s="216" t="e">
        <f>+#REF!</f>
        <v>#REF!</v>
      </c>
      <c r="D310" s="217" t="e">
        <f>+#REF!</f>
        <v>#REF!</v>
      </c>
      <c r="E310" s="217" t="e">
        <f>+#REF!</f>
        <v>#REF!</v>
      </c>
      <c r="F310" s="217">
        <v>718</v>
      </c>
      <c r="G310" s="217" t="s">
        <v>66</v>
      </c>
      <c r="H310" s="217" t="str">
        <f t="shared" si="51"/>
        <v>TS</v>
      </c>
      <c r="I310" s="218" t="e">
        <f>+#REF!</f>
        <v>#REF!</v>
      </c>
      <c r="J310" s="218" t="e">
        <f>IF(ISBLANK(#REF!),"",#REF!)</f>
        <v>#REF!</v>
      </c>
      <c r="K310" s="218" t="e">
        <f>IF(ISBLANK(#REF!),"",#REF!)</f>
        <v>#REF!</v>
      </c>
      <c r="L310" s="219" t="e">
        <f>IF(ISBLANK(#REF!),"",#REF!)</f>
        <v>#REF!</v>
      </c>
      <c r="M310" s="218" t="e">
        <f>IF(ISBLANK(#REF!),"",#REF!)</f>
        <v>#REF!</v>
      </c>
      <c r="N310" s="218" t="e">
        <f>IF(ISBLANK(#REF!),"",#REF!)</f>
        <v>#REF!</v>
      </c>
      <c r="O310" s="218" t="e">
        <f>IF(ISBLANK(#REF!),"",#REF!)</f>
        <v>#REF!</v>
      </c>
      <c r="P310" s="220">
        <v>1020.89</v>
      </c>
      <c r="Q310" s="220">
        <v>1020.89</v>
      </c>
      <c r="R310" s="220">
        <v>0</v>
      </c>
      <c r="S310" s="220">
        <v>0</v>
      </c>
      <c r="T310" s="220">
        <v>0</v>
      </c>
      <c r="U310" s="220">
        <v>0</v>
      </c>
      <c r="V310" s="220">
        <v>0</v>
      </c>
      <c r="W310" s="220">
        <v>0</v>
      </c>
      <c r="X310" s="220">
        <v>0</v>
      </c>
      <c r="Y310" s="220">
        <v>0</v>
      </c>
      <c r="Z310" s="220">
        <v>0</v>
      </c>
      <c r="AA310" s="220">
        <v>0</v>
      </c>
      <c r="AB310" s="220">
        <v>0</v>
      </c>
      <c r="AC310" s="220">
        <v>102.089</v>
      </c>
      <c r="AD310" s="196"/>
      <c r="AE310" s="222" t="e">
        <f t="shared" si="52"/>
        <v>#REF!</v>
      </c>
      <c r="AF310" s="222" t="e">
        <f>INDEX(#REF!,MATCH(Turtas!E310,#REF!,0))</f>
        <v>#REF!</v>
      </c>
      <c r="AG310" s="223" t="e">
        <f t="shared" si="53"/>
        <v>#REF!</v>
      </c>
      <c r="AH310" s="223" t="s">
        <v>681</v>
      </c>
      <c r="AI310" s="196"/>
      <c r="AJ310" s="224" t="e">
        <f>#REF!</f>
        <v>#REF!</v>
      </c>
      <c r="AK310" s="224">
        <f t="shared" si="54"/>
        <v>1020.89</v>
      </c>
      <c r="AL310" s="225" t="e">
        <f t="shared" si="55"/>
        <v>#REF!</v>
      </c>
      <c r="AM310" s="225"/>
      <c r="AN310" s="226"/>
      <c r="AO310" s="226"/>
      <c r="AP310" s="224" t="e">
        <f t="shared" si="56"/>
        <v>#REF!</v>
      </c>
      <c r="AQ310" s="224" t="e">
        <f t="shared" si="57"/>
        <v>#REF!</v>
      </c>
      <c r="AR310" s="224" t="e">
        <f t="shared" si="58"/>
        <v>#REF!</v>
      </c>
      <c r="AS310" s="224" t="e">
        <f t="shared" si="59"/>
        <v>#REF!</v>
      </c>
      <c r="AT310" s="224" t="b">
        <f t="shared" si="60"/>
        <v>0</v>
      </c>
      <c r="AU310" s="224" t="e">
        <f t="shared" si="61"/>
        <v>#REF!</v>
      </c>
      <c r="AV310" s="224" t="e">
        <f t="shared" si="62"/>
        <v>#REF!</v>
      </c>
      <c r="AX310" s="227" t="b">
        <v>0</v>
      </c>
    </row>
    <row r="311" spans="2:50" x14ac:dyDescent="0.2">
      <c r="B311" s="215">
        <v>301</v>
      </c>
      <c r="C311" s="216" t="e">
        <f>+#REF!</f>
        <v>#REF!</v>
      </c>
      <c r="D311" s="217" t="e">
        <f>+#REF!</f>
        <v>#REF!</v>
      </c>
      <c r="E311" s="217" t="e">
        <f>+#REF!</f>
        <v>#REF!</v>
      </c>
      <c r="F311" s="217">
        <v>721</v>
      </c>
      <c r="G311" s="217" t="s">
        <v>66</v>
      </c>
      <c r="H311" s="217" t="str">
        <f t="shared" si="51"/>
        <v>TS</v>
      </c>
      <c r="I311" s="218" t="e">
        <f>+#REF!</f>
        <v>#REF!</v>
      </c>
      <c r="J311" s="218" t="e">
        <f>IF(ISBLANK(#REF!),"",#REF!)</f>
        <v>#REF!</v>
      </c>
      <c r="K311" s="218" t="e">
        <f>IF(ISBLANK(#REF!),"",#REF!)</f>
        <v>#REF!</v>
      </c>
      <c r="L311" s="219" t="e">
        <f>IF(ISBLANK(#REF!),"",#REF!)</f>
        <v>#REF!</v>
      </c>
      <c r="M311" s="218" t="e">
        <f>IF(ISBLANK(#REF!),"",#REF!)</f>
        <v>#REF!</v>
      </c>
      <c r="N311" s="218" t="e">
        <f>IF(ISBLANK(#REF!),"",#REF!)</f>
        <v>#REF!</v>
      </c>
      <c r="O311" s="218" t="e">
        <f>IF(ISBLANK(#REF!),"",#REF!)</f>
        <v>#REF!</v>
      </c>
      <c r="P311" s="220">
        <v>212.48</v>
      </c>
      <c r="Q311" s="220">
        <v>0</v>
      </c>
      <c r="R311" s="220">
        <v>0</v>
      </c>
      <c r="S311" s="220">
        <v>0</v>
      </c>
      <c r="T311" s="220">
        <v>0</v>
      </c>
      <c r="U311" s="220">
        <v>0</v>
      </c>
      <c r="V311" s="220">
        <v>212.48</v>
      </c>
      <c r="W311" s="220">
        <v>0</v>
      </c>
      <c r="X311" s="220">
        <v>0</v>
      </c>
      <c r="Y311" s="220">
        <v>212.48</v>
      </c>
      <c r="Z311" s="220">
        <v>191.23199999999997</v>
      </c>
      <c r="AA311" s="220">
        <v>21.248000000000019</v>
      </c>
      <c r="AB311" s="220">
        <v>42.496000000000002</v>
      </c>
      <c r="AC311" s="220">
        <v>0</v>
      </c>
      <c r="AD311" s="196"/>
      <c r="AE311" s="222" t="e">
        <f t="shared" si="52"/>
        <v>#REF!</v>
      </c>
      <c r="AF311" s="222" t="e">
        <f>INDEX(#REF!,MATCH(Turtas!E311,#REF!,0))</f>
        <v>#REF!</v>
      </c>
      <c r="AG311" s="223" t="e">
        <f t="shared" si="53"/>
        <v>#REF!</v>
      </c>
      <c r="AH311" s="223" t="s">
        <v>680</v>
      </c>
      <c r="AI311" s="196"/>
      <c r="AJ311" s="224" t="e">
        <f>#REF!</f>
        <v>#REF!</v>
      </c>
      <c r="AK311" s="224">
        <f t="shared" si="54"/>
        <v>212.48</v>
      </c>
      <c r="AL311" s="225" t="e">
        <f t="shared" si="55"/>
        <v>#REF!</v>
      </c>
      <c r="AM311" s="225"/>
      <c r="AN311" s="226"/>
      <c r="AO311" s="226"/>
      <c r="AP311" s="224" t="e">
        <f t="shared" si="56"/>
        <v>#REF!</v>
      </c>
      <c r="AQ311" s="224" t="e">
        <f t="shared" si="57"/>
        <v>#REF!</v>
      </c>
      <c r="AR311" s="224" t="e">
        <f t="shared" si="58"/>
        <v>#REF!</v>
      </c>
      <c r="AS311" s="224" t="e">
        <f t="shared" si="59"/>
        <v>#REF!</v>
      </c>
      <c r="AT311" s="224" t="b">
        <f t="shared" si="60"/>
        <v>0</v>
      </c>
      <c r="AU311" s="224" t="e">
        <f t="shared" si="61"/>
        <v>#REF!</v>
      </c>
      <c r="AV311" s="224" t="e">
        <f t="shared" si="62"/>
        <v>#REF!</v>
      </c>
      <c r="AX311" s="227" t="b">
        <v>0</v>
      </c>
    </row>
    <row r="312" spans="2:50" x14ac:dyDescent="0.2">
      <c r="B312" s="215">
        <v>302</v>
      </c>
      <c r="C312" s="216" t="e">
        <f>+#REF!</f>
        <v>#REF!</v>
      </c>
      <c r="D312" s="217" t="e">
        <f>+#REF!</f>
        <v>#REF!</v>
      </c>
      <c r="E312" s="217" t="e">
        <f>+#REF!</f>
        <v>#REF!</v>
      </c>
      <c r="F312" s="217">
        <v>721</v>
      </c>
      <c r="G312" s="217" t="s">
        <v>66</v>
      </c>
      <c r="H312" s="217" t="str">
        <f t="shared" si="51"/>
        <v>TS</v>
      </c>
      <c r="I312" s="218" t="e">
        <f>+#REF!</f>
        <v>#REF!</v>
      </c>
      <c r="J312" s="218" t="e">
        <f>IF(ISBLANK(#REF!),"",#REF!)</f>
        <v>#REF!</v>
      </c>
      <c r="K312" s="218" t="e">
        <f>IF(ISBLANK(#REF!),"",#REF!)</f>
        <v>#REF!</v>
      </c>
      <c r="L312" s="219" t="e">
        <f>IF(ISBLANK(#REF!),"",#REF!)</f>
        <v>#REF!</v>
      </c>
      <c r="M312" s="218" t="e">
        <f>IF(ISBLANK(#REF!),"",#REF!)</f>
        <v>#REF!</v>
      </c>
      <c r="N312" s="218" t="e">
        <f>IF(ISBLANK(#REF!),"",#REF!)</f>
        <v>#REF!</v>
      </c>
      <c r="O312" s="218" t="e">
        <f>IF(ISBLANK(#REF!),"",#REF!)</f>
        <v>#REF!</v>
      </c>
      <c r="P312" s="220">
        <v>72.959999999999994</v>
      </c>
      <c r="Q312" s="220">
        <v>0</v>
      </c>
      <c r="R312" s="220">
        <v>0</v>
      </c>
      <c r="S312" s="220">
        <v>0</v>
      </c>
      <c r="T312" s="220">
        <v>0</v>
      </c>
      <c r="U312" s="220">
        <v>0</v>
      </c>
      <c r="V312" s="220">
        <v>72.959999999999994</v>
      </c>
      <c r="W312" s="220">
        <v>0</v>
      </c>
      <c r="X312" s="220">
        <v>0</v>
      </c>
      <c r="Y312" s="220">
        <v>72.959999999999994</v>
      </c>
      <c r="Z312" s="220">
        <v>63.231999999999999</v>
      </c>
      <c r="AA312" s="220">
        <v>9.7279999999999944</v>
      </c>
      <c r="AB312" s="220">
        <v>14.591999999999997</v>
      </c>
      <c r="AC312" s="220">
        <v>0</v>
      </c>
      <c r="AD312" s="196"/>
      <c r="AE312" s="222" t="e">
        <f t="shared" si="52"/>
        <v>#REF!</v>
      </c>
      <c r="AF312" s="222" t="e">
        <f>INDEX(#REF!,MATCH(Turtas!E312,#REF!,0))</f>
        <v>#REF!</v>
      </c>
      <c r="AG312" s="223" t="e">
        <f t="shared" si="53"/>
        <v>#REF!</v>
      </c>
      <c r="AH312" s="223" t="s">
        <v>680</v>
      </c>
      <c r="AI312" s="196"/>
      <c r="AJ312" s="224" t="e">
        <f>#REF!</f>
        <v>#REF!</v>
      </c>
      <c r="AK312" s="224">
        <f t="shared" si="54"/>
        <v>72.959999999999994</v>
      </c>
      <c r="AL312" s="225" t="e">
        <f t="shared" si="55"/>
        <v>#REF!</v>
      </c>
      <c r="AM312" s="225"/>
      <c r="AN312" s="226"/>
      <c r="AO312" s="226"/>
      <c r="AP312" s="224" t="e">
        <f t="shared" si="56"/>
        <v>#REF!</v>
      </c>
      <c r="AQ312" s="224" t="e">
        <f t="shared" si="57"/>
        <v>#REF!</v>
      </c>
      <c r="AR312" s="224" t="e">
        <f t="shared" si="58"/>
        <v>#REF!</v>
      </c>
      <c r="AS312" s="224" t="e">
        <f t="shared" si="59"/>
        <v>#REF!</v>
      </c>
      <c r="AT312" s="224" t="b">
        <f t="shared" si="60"/>
        <v>0</v>
      </c>
      <c r="AU312" s="224" t="e">
        <f t="shared" si="61"/>
        <v>#REF!</v>
      </c>
      <c r="AV312" s="224" t="e">
        <f t="shared" si="62"/>
        <v>#REF!</v>
      </c>
      <c r="AX312" s="227" t="b">
        <v>0</v>
      </c>
    </row>
    <row r="313" spans="2:50" x14ac:dyDescent="0.2">
      <c r="B313" s="215">
        <v>303</v>
      </c>
      <c r="C313" s="216" t="e">
        <f>+#REF!</f>
        <v>#REF!</v>
      </c>
      <c r="D313" s="217" t="e">
        <f>+#REF!</f>
        <v>#REF!</v>
      </c>
      <c r="E313" s="217" t="e">
        <f>+#REF!</f>
        <v>#REF!</v>
      </c>
      <c r="F313" s="217">
        <v>721</v>
      </c>
      <c r="G313" s="217" t="s">
        <v>66</v>
      </c>
      <c r="H313" s="217" t="str">
        <f t="shared" si="51"/>
        <v>TS</v>
      </c>
      <c r="I313" s="218" t="e">
        <f>+#REF!</f>
        <v>#REF!</v>
      </c>
      <c r="J313" s="218" t="e">
        <f>IF(ISBLANK(#REF!),"",#REF!)</f>
        <v>#REF!</v>
      </c>
      <c r="K313" s="218" t="e">
        <f>IF(ISBLANK(#REF!),"",#REF!)</f>
        <v>#REF!</v>
      </c>
      <c r="L313" s="219" t="e">
        <f>IF(ISBLANK(#REF!),"",#REF!)</f>
        <v>#REF!</v>
      </c>
      <c r="M313" s="218" t="e">
        <f>IF(ISBLANK(#REF!),"",#REF!)</f>
        <v>#REF!</v>
      </c>
      <c r="N313" s="218" t="e">
        <f>IF(ISBLANK(#REF!),"",#REF!)</f>
        <v>#REF!</v>
      </c>
      <c r="O313" s="218" t="e">
        <f>IF(ISBLANK(#REF!),"",#REF!)</f>
        <v>#REF!</v>
      </c>
      <c r="P313" s="220">
        <v>72.959999999999994</v>
      </c>
      <c r="Q313" s="220">
        <v>0</v>
      </c>
      <c r="R313" s="220">
        <v>0</v>
      </c>
      <c r="S313" s="220">
        <v>0</v>
      </c>
      <c r="T313" s="220">
        <v>0</v>
      </c>
      <c r="U313" s="220">
        <v>0</v>
      </c>
      <c r="V313" s="220">
        <v>72.959999999999994</v>
      </c>
      <c r="W313" s="220">
        <v>0</v>
      </c>
      <c r="X313" s="220">
        <v>0</v>
      </c>
      <c r="Y313" s="220">
        <v>72.959999999999994</v>
      </c>
      <c r="Z313" s="220">
        <v>63.231999999999999</v>
      </c>
      <c r="AA313" s="220">
        <v>9.7279999999999944</v>
      </c>
      <c r="AB313" s="220">
        <v>14.591999999999997</v>
      </c>
      <c r="AC313" s="220">
        <v>0</v>
      </c>
      <c r="AD313" s="196"/>
      <c r="AE313" s="222" t="e">
        <f t="shared" si="52"/>
        <v>#REF!</v>
      </c>
      <c r="AF313" s="222" t="e">
        <f>INDEX(#REF!,MATCH(Turtas!E313,#REF!,0))</f>
        <v>#REF!</v>
      </c>
      <c r="AG313" s="223" t="e">
        <f t="shared" si="53"/>
        <v>#REF!</v>
      </c>
      <c r="AH313" s="223" t="s">
        <v>680</v>
      </c>
      <c r="AI313" s="196"/>
      <c r="AJ313" s="224" t="e">
        <f>#REF!</f>
        <v>#REF!</v>
      </c>
      <c r="AK313" s="224">
        <f t="shared" si="54"/>
        <v>72.959999999999994</v>
      </c>
      <c r="AL313" s="225" t="e">
        <f t="shared" si="55"/>
        <v>#REF!</v>
      </c>
      <c r="AM313" s="225"/>
      <c r="AN313" s="226"/>
      <c r="AO313" s="226"/>
      <c r="AP313" s="224" t="e">
        <f t="shared" si="56"/>
        <v>#REF!</v>
      </c>
      <c r="AQ313" s="224" t="e">
        <f t="shared" si="57"/>
        <v>#REF!</v>
      </c>
      <c r="AR313" s="224" t="e">
        <f t="shared" si="58"/>
        <v>#REF!</v>
      </c>
      <c r="AS313" s="224" t="e">
        <f t="shared" si="59"/>
        <v>#REF!</v>
      </c>
      <c r="AT313" s="224" t="b">
        <f t="shared" si="60"/>
        <v>0</v>
      </c>
      <c r="AU313" s="224" t="e">
        <f t="shared" si="61"/>
        <v>#REF!</v>
      </c>
      <c r="AV313" s="224" t="e">
        <f t="shared" si="62"/>
        <v>#REF!</v>
      </c>
      <c r="AX313" s="227" t="b">
        <v>0</v>
      </c>
    </row>
    <row r="314" spans="2:50" x14ac:dyDescent="0.2">
      <c r="B314" s="215">
        <v>304</v>
      </c>
      <c r="C314" s="216" t="e">
        <f>+#REF!</f>
        <v>#REF!</v>
      </c>
      <c r="D314" s="217" t="e">
        <f>+#REF!</f>
        <v>#REF!</v>
      </c>
      <c r="E314" s="217" t="e">
        <f>+#REF!</f>
        <v>#REF!</v>
      </c>
      <c r="F314" s="217">
        <v>721</v>
      </c>
      <c r="G314" s="217" t="s">
        <v>66</v>
      </c>
      <c r="H314" s="217" t="str">
        <f t="shared" si="51"/>
        <v>TS</v>
      </c>
      <c r="I314" s="218" t="e">
        <f>+#REF!</f>
        <v>#REF!</v>
      </c>
      <c r="J314" s="218" t="e">
        <f>IF(ISBLANK(#REF!),"",#REF!)</f>
        <v>#REF!</v>
      </c>
      <c r="K314" s="218" t="e">
        <f>IF(ISBLANK(#REF!),"",#REF!)</f>
        <v>#REF!</v>
      </c>
      <c r="L314" s="219" t="e">
        <f>IF(ISBLANK(#REF!),"",#REF!)</f>
        <v>#REF!</v>
      </c>
      <c r="M314" s="218" t="e">
        <f>IF(ISBLANK(#REF!),"",#REF!)</f>
        <v>#REF!</v>
      </c>
      <c r="N314" s="218" t="e">
        <f>IF(ISBLANK(#REF!),"",#REF!)</f>
        <v>#REF!</v>
      </c>
      <c r="O314" s="218" t="e">
        <f>IF(ISBLANK(#REF!),"",#REF!)</f>
        <v>#REF!</v>
      </c>
      <c r="P314" s="220">
        <v>66.569999999999993</v>
      </c>
      <c r="Q314" s="220">
        <v>0</v>
      </c>
      <c r="R314" s="220">
        <v>0</v>
      </c>
      <c r="S314" s="220">
        <v>0</v>
      </c>
      <c r="T314" s="220">
        <v>0</v>
      </c>
      <c r="U314" s="220">
        <v>0</v>
      </c>
      <c r="V314" s="220">
        <v>66.569999999999993</v>
      </c>
      <c r="W314" s="220">
        <v>0</v>
      </c>
      <c r="X314" s="220">
        <v>0</v>
      </c>
      <c r="Y314" s="220">
        <v>66.569999999999993</v>
      </c>
      <c r="Z314" s="220">
        <v>57.693999999999996</v>
      </c>
      <c r="AA314" s="220">
        <v>8.8759999999999977</v>
      </c>
      <c r="AB314" s="220">
        <v>13.313999999999997</v>
      </c>
      <c r="AC314" s="220">
        <v>0</v>
      </c>
      <c r="AD314" s="196"/>
      <c r="AE314" s="222" t="e">
        <f t="shared" si="52"/>
        <v>#REF!</v>
      </c>
      <c r="AF314" s="222" t="e">
        <f>INDEX(#REF!,MATCH(Turtas!E314,#REF!,0))</f>
        <v>#REF!</v>
      </c>
      <c r="AG314" s="223" t="e">
        <f t="shared" si="53"/>
        <v>#REF!</v>
      </c>
      <c r="AH314" s="223" t="s">
        <v>680</v>
      </c>
      <c r="AI314" s="196"/>
      <c r="AJ314" s="224" t="e">
        <f>#REF!</f>
        <v>#REF!</v>
      </c>
      <c r="AK314" s="224">
        <f t="shared" si="54"/>
        <v>66.569999999999993</v>
      </c>
      <c r="AL314" s="225" t="e">
        <f t="shared" si="55"/>
        <v>#REF!</v>
      </c>
      <c r="AM314" s="225"/>
      <c r="AN314" s="226"/>
      <c r="AO314" s="226"/>
      <c r="AP314" s="224" t="e">
        <f t="shared" si="56"/>
        <v>#REF!</v>
      </c>
      <c r="AQ314" s="224" t="e">
        <f t="shared" si="57"/>
        <v>#REF!</v>
      </c>
      <c r="AR314" s="224" t="e">
        <f t="shared" si="58"/>
        <v>#REF!</v>
      </c>
      <c r="AS314" s="224" t="e">
        <f t="shared" si="59"/>
        <v>#REF!</v>
      </c>
      <c r="AT314" s="224" t="b">
        <f t="shared" si="60"/>
        <v>0</v>
      </c>
      <c r="AU314" s="224" t="e">
        <f t="shared" si="61"/>
        <v>#REF!</v>
      </c>
      <c r="AV314" s="224" t="e">
        <f t="shared" si="62"/>
        <v>#REF!</v>
      </c>
      <c r="AX314" s="227" t="b">
        <v>0</v>
      </c>
    </row>
    <row r="315" spans="2:50" x14ac:dyDescent="0.2">
      <c r="B315" s="215">
        <v>305</v>
      </c>
      <c r="C315" s="216" t="e">
        <f>+#REF!</f>
        <v>#REF!</v>
      </c>
      <c r="D315" s="217" t="e">
        <f>+#REF!</f>
        <v>#REF!</v>
      </c>
      <c r="E315" s="217" t="e">
        <f>+#REF!</f>
        <v>#REF!</v>
      </c>
      <c r="F315" s="217">
        <v>721</v>
      </c>
      <c r="G315" s="217" t="s">
        <v>66</v>
      </c>
      <c r="H315" s="217" t="str">
        <f t="shared" si="51"/>
        <v>TS</v>
      </c>
      <c r="I315" s="218" t="e">
        <f>+#REF!</f>
        <v>#REF!</v>
      </c>
      <c r="J315" s="218" t="e">
        <f>IF(ISBLANK(#REF!),"",#REF!)</f>
        <v>#REF!</v>
      </c>
      <c r="K315" s="218" t="e">
        <f>IF(ISBLANK(#REF!),"",#REF!)</f>
        <v>#REF!</v>
      </c>
      <c r="L315" s="219" t="e">
        <f>IF(ISBLANK(#REF!),"",#REF!)</f>
        <v>#REF!</v>
      </c>
      <c r="M315" s="218" t="e">
        <f>IF(ISBLANK(#REF!),"",#REF!)</f>
        <v>#REF!</v>
      </c>
      <c r="N315" s="218" t="e">
        <f>IF(ISBLANK(#REF!),"",#REF!)</f>
        <v>#REF!</v>
      </c>
      <c r="O315" s="218" t="e">
        <f>IF(ISBLANK(#REF!),"",#REF!)</f>
        <v>#REF!</v>
      </c>
      <c r="P315" s="220">
        <v>240.81</v>
      </c>
      <c r="Q315" s="220">
        <v>0</v>
      </c>
      <c r="R315" s="220">
        <v>0</v>
      </c>
      <c r="S315" s="220">
        <v>0</v>
      </c>
      <c r="T315" s="220">
        <v>0</v>
      </c>
      <c r="U315" s="220">
        <v>0</v>
      </c>
      <c r="V315" s="220">
        <v>240.81</v>
      </c>
      <c r="W315" s="220">
        <v>0</v>
      </c>
      <c r="X315" s="220">
        <v>0</v>
      </c>
      <c r="Y315" s="220">
        <v>240.81</v>
      </c>
      <c r="Z315" s="220">
        <v>208.702</v>
      </c>
      <c r="AA315" s="220">
        <v>32.108000000000004</v>
      </c>
      <c r="AB315" s="220">
        <v>48.162000000000006</v>
      </c>
      <c r="AC315" s="220">
        <v>0</v>
      </c>
      <c r="AD315" s="196"/>
      <c r="AE315" s="222" t="e">
        <f t="shared" si="52"/>
        <v>#REF!</v>
      </c>
      <c r="AF315" s="222" t="e">
        <f>INDEX(#REF!,MATCH(Turtas!E315,#REF!,0))</f>
        <v>#REF!</v>
      </c>
      <c r="AG315" s="223" t="e">
        <f t="shared" si="53"/>
        <v>#REF!</v>
      </c>
      <c r="AH315" s="223" t="s">
        <v>680</v>
      </c>
      <c r="AI315" s="196"/>
      <c r="AJ315" s="224" t="e">
        <f>#REF!</f>
        <v>#REF!</v>
      </c>
      <c r="AK315" s="224">
        <f t="shared" si="54"/>
        <v>240.81</v>
      </c>
      <c r="AL315" s="225" t="e">
        <f t="shared" si="55"/>
        <v>#REF!</v>
      </c>
      <c r="AM315" s="225"/>
      <c r="AN315" s="226"/>
      <c r="AO315" s="226"/>
      <c r="AP315" s="224" t="e">
        <f t="shared" si="56"/>
        <v>#REF!</v>
      </c>
      <c r="AQ315" s="224" t="e">
        <f t="shared" si="57"/>
        <v>#REF!</v>
      </c>
      <c r="AR315" s="224" t="e">
        <f t="shared" si="58"/>
        <v>#REF!</v>
      </c>
      <c r="AS315" s="224" t="e">
        <f t="shared" si="59"/>
        <v>#REF!</v>
      </c>
      <c r="AT315" s="224" t="b">
        <f t="shared" si="60"/>
        <v>0</v>
      </c>
      <c r="AU315" s="224" t="e">
        <f t="shared" si="61"/>
        <v>#REF!</v>
      </c>
      <c r="AV315" s="224" t="e">
        <f t="shared" si="62"/>
        <v>#REF!</v>
      </c>
      <c r="AX315" s="227" t="b">
        <v>0</v>
      </c>
    </row>
    <row r="316" spans="2:50" x14ac:dyDescent="0.2">
      <c r="B316" s="215">
        <v>306</v>
      </c>
      <c r="C316" s="216" t="e">
        <f>+#REF!</f>
        <v>#REF!</v>
      </c>
      <c r="D316" s="217" t="e">
        <f>+#REF!</f>
        <v>#REF!</v>
      </c>
      <c r="E316" s="217" t="e">
        <f>+#REF!</f>
        <v>#REF!</v>
      </c>
      <c r="F316" s="217">
        <v>724</v>
      </c>
      <c r="G316" s="217" t="s">
        <v>68</v>
      </c>
      <c r="H316" s="217" t="str">
        <f t="shared" si="51"/>
        <v>TS</v>
      </c>
      <c r="I316" s="218" t="e">
        <f>+#REF!</f>
        <v>#REF!</v>
      </c>
      <c r="J316" s="218" t="e">
        <f>IF(ISBLANK(#REF!),"",#REF!)</f>
        <v>#REF!</v>
      </c>
      <c r="K316" s="218" t="e">
        <f>IF(ISBLANK(#REF!),"",#REF!)</f>
        <v>#REF!</v>
      </c>
      <c r="L316" s="219" t="e">
        <f>IF(ISBLANK(#REF!),"",#REF!)</f>
        <v>#REF!</v>
      </c>
      <c r="M316" s="218" t="e">
        <f>IF(ISBLANK(#REF!),"",#REF!)</f>
        <v>#REF!</v>
      </c>
      <c r="N316" s="218" t="e">
        <f>IF(ISBLANK(#REF!),"",#REF!)</f>
        <v>#REF!</v>
      </c>
      <c r="O316" s="218" t="e">
        <f>IF(ISBLANK(#REF!),"",#REF!)</f>
        <v>#REF!</v>
      </c>
      <c r="P316" s="220">
        <v>4500</v>
      </c>
      <c r="Q316" s="220">
        <v>4500</v>
      </c>
      <c r="R316" s="220">
        <v>0</v>
      </c>
      <c r="S316" s="220">
        <v>0</v>
      </c>
      <c r="T316" s="220">
        <v>0</v>
      </c>
      <c r="U316" s="220">
        <v>0</v>
      </c>
      <c r="V316" s="220">
        <v>0</v>
      </c>
      <c r="W316" s="220">
        <v>0</v>
      </c>
      <c r="X316" s="220">
        <v>0</v>
      </c>
      <c r="Y316" s="220">
        <v>0</v>
      </c>
      <c r="Z316" s="220">
        <v>0</v>
      </c>
      <c r="AA316" s="220">
        <v>0</v>
      </c>
      <c r="AB316" s="220">
        <v>0</v>
      </c>
      <c r="AC316" s="220">
        <v>450</v>
      </c>
      <c r="AD316" s="196"/>
      <c r="AE316" s="222" t="e">
        <f t="shared" si="52"/>
        <v>#REF!</v>
      </c>
      <c r="AF316" s="222" t="e">
        <f>INDEX(#REF!,MATCH(Turtas!E316,#REF!,0))</f>
        <v>#REF!</v>
      </c>
      <c r="AG316" s="223" t="e">
        <f t="shared" si="53"/>
        <v>#REF!</v>
      </c>
      <c r="AH316" s="223" t="s">
        <v>681</v>
      </c>
      <c r="AI316" s="196"/>
      <c r="AJ316" s="224" t="e">
        <f>#REF!</f>
        <v>#REF!</v>
      </c>
      <c r="AK316" s="224">
        <f t="shared" si="54"/>
        <v>4500</v>
      </c>
      <c r="AL316" s="225" t="e">
        <f t="shared" si="55"/>
        <v>#REF!</v>
      </c>
      <c r="AM316" s="225"/>
      <c r="AN316" s="226"/>
      <c r="AO316" s="226"/>
      <c r="AP316" s="224" t="e">
        <f t="shared" si="56"/>
        <v>#REF!</v>
      </c>
      <c r="AQ316" s="224" t="e">
        <f t="shared" si="57"/>
        <v>#REF!</v>
      </c>
      <c r="AR316" s="224" t="e">
        <f t="shared" si="58"/>
        <v>#REF!</v>
      </c>
      <c r="AS316" s="224" t="e">
        <f t="shared" si="59"/>
        <v>#REF!</v>
      </c>
      <c r="AT316" s="224" t="b">
        <f t="shared" si="60"/>
        <v>0</v>
      </c>
      <c r="AU316" s="224" t="e">
        <f t="shared" si="61"/>
        <v>#REF!</v>
      </c>
      <c r="AV316" s="224" t="e">
        <f t="shared" si="62"/>
        <v>#REF!</v>
      </c>
      <c r="AX316" s="227" t="b">
        <v>0</v>
      </c>
    </row>
    <row r="317" spans="2:50" x14ac:dyDescent="0.2">
      <c r="B317" s="215">
        <v>307</v>
      </c>
      <c r="C317" s="216" t="e">
        <f>+#REF!</f>
        <v>#REF!</v>
      </c>
      <c r="D317" s="217" t="e">
        <f>+#REF!</f>
        <v>#REF!</v>
      </c>
      <c r="E317" s="217" t="e">
        <f>+#REF!</f>
        <v>#REF!</v>
      </c>
      <c r="F317" s="217">
        <v>718</v>
      </c>
      <c r="G317" s="217" t="s">
        <v>79</v>
      </c>
      <c r="H317" s="217" t="str">
        <f t="shared" si="51"/>
        <v>TS</v>
      </c>
      <c r="I317" s="218" t="e">
        <f>+#REF!</f>
        <v>#REF!</v>
      </c>
      <c r="J317" s="218" t="e">
        <f>IF(ISBLANK(#REF!),"",#REF!)</f>
        <v>#REF!</v>
      </c>
      <c r="K317" s="218" t="e">
        <f>IF(ISBLANK(#REF!),"",#REF!)</f>
        <v>#REF!</v>
      </c>
      <c r="L317" s="219" t="e">
        <f>IF(ISBLANK(#REF!),"",#REF!)</f>
        <v>#REF!</v>
      </c>
      <c r="M317" s="218" t="e">
        <f>IF(ISBLANK(#REF!),"",#REF!)</f>
        <v>#REF!</v>
      </c>
      <c r="N317" s="218" t="e">
        <f>IF(ISBLANK(#REF!),"",#REF!)</f>
        <v>#REF!</v>
      </c>
      <c r="O317" s="218" t="e">
        <f>IF(ISBLANK(#REF!),"",#REF!)</f>
        <v>#REF!</v>
      </c>
      <c r="P317" s="220">
        <v>801.36</v>
      </c>
      <c r="Q317" s="220">
        <v>801.36</v>
      </c>
      <c r="R317" s="220">
        <v>0</v>
      </c>
      <c r="S317" s="220">
        <v>0</v>
      </c>
      <c r="T317" s="220">
        <v>0</v>
      </c>
      <c r="U317" s="220">
        <v>0</v>
      </c>
      <c r="V317" s="220">
        <v>0</v>
      </c>
      <c r="W317" s="220">
        <v>0</v>
      </c>
      <c r="X317" s="220">
        <v>0</v>
      </c>
      <c r="Y317" s="220">
        <v>0</v>
      </c>
      <c r="Z317" s="220">
        <v>0</v>
      </c>
      <c r="AA317" s="220">
        <v>0</v>
      </c>
      <c r="AB317" s="220">
        <v>0</v>
      </c>
      <c r="AC317" s="220">
        <v>80.135999999999996</v>
      </c>
      <c r="AD317" s="196"/>
      <c r="AE317" s="222" t="e">
        <f t="shared" si="52"/>
        <v>#REF!</v>
      </c>
      <c r="AF317" s="222" t="e">
        <f>INDEX(#REF!,MATCH(Turtas!E317,#REF!,0))</f>
        <v>#REF!</v>
      </c>
      <c r="AG317" s="223" t="e">
        <f t="shared" si="53"/>
        <v>#REF!</v>
      </c>
      <c r="AH317" s="223" t="s">
        <v>681</v>
      </c>
      <c r="AI317" s="196"/>
      <c r="AJ317" s="224" t="e">
        <f>#REF!</f>
        <v>#REF!</v>
      </c>
      <c r="AK317" s="224">
        <f t="shared" si="54"/>
        <v>801.36</v>
      </c>
      <c r="AL317" s="225" t="e">
        <f t="shared" si="55"/>
        <v>#REF!</v>
      </c>
      <c r="AM317" s="225"/>
      <c r="AN317" s="226"/>
      <c r="AO317" s="226"/>
      <c r="AP317" s="224" t="e">
        <f t="shared" si="56"/>
        <v>#REF!</v>
      </c>
      <c r="AQ317" s="224" t="e">
        <f t="shared" si="57"/>
        <v>#REF!</v>
      </c>
      <c r="AR317" s="224" t="e">
        <f t="shared" si="58"/>
        <v>#REF!</v>
      </c>
      <c r="AS317" s="224" t="e">
        <f t="shared" si="59"/>
        <v>#REF!</v>
      </c>
      <c r="AT317" s="224" t="b">
        <f t="shared" si="60"/>
        <v>0</v>
      </c>
      <c r="AU317" s="224" t="e">
        <f t="shared" si="61"/>
        <v>#REF!</v>
      </c>
      <c r="AV317" s="224" t="e">
        <f t="shared" si="62"/>
        <v>#REF!</v>
      </c>
      <c r="AX317" s="227" t="b">
        <v>0</v>
      </c>
    </row>
    <row r="318" spans="2:50" x14ac:dyDescent="0.2">
      <c r="B318" s="215">
        <v>308</v>
      </c>
      <c r="C318" s="216" t="e">
        <f>+#REF!</f>
        <v>#REF!</v>
      </c>
      <c r="D318" s="217" t="e">
        <f>+#REF!</f>
        <v>#REF!</v>
      </c>
      <c r="E318" s="217" t="e">
        <f>+#REF!</f>
        <v>#REF!</v>
      </c>
      <c r="F318" s="217">
        <v>724</v>
      </c>
      <c r="G318" s="217" t="s">
        <v>723</v>
      </c>
      <c r="H318" s="217" t="str">
        <f t="shared" si="51"/>
        <v>NS</v>
      </c>
      <c r="I318" s="218" t="e">
        <f>+#REF!</f>
        <v>#REF!</v>
      </c>
      <c r="J318" s="218" t="e">
        <f>IF(ISBLANK(#REF!),"",#REF!)</f>
        <v>#REF!</v>
      </c>
      <c r="K318" s="218" t="e">
        <f>IF(ISBLANK(#REF!),"",#REF!)</f>
        <v>#REF!</v>
      </c>
      <c r="L318" s="219" t="e">
        <f>IF(ISBLANK(#REF!),"",#REF!)</f>
        <v>#REF!</v>
      </c>
      <c r="M318" s="218" t="e">
        <f>IF(ISBLANK(#REF!),"",#REF!)</f>
        <v>#REF!</v>
      </c>
      <c r="N318" s="218" t="e">
        <f>IF(ISBLANK(#REF!),"",#REF!)</f>
        <v>#REF!</v>
      </c>
      <c r="O318" s="218" t="e">
        <f>IF(ISBLANK(#REF!),"",#REF!)</f>
        <v>#REF!</v>
      </c>
      <c r="P318" s="220">
        <v>3400</v>
      </c>
      <c r="Q318" s="220">
        <v>3400</v>
      </c>
      <c r="R318" s="220">
        <v>0</v>
      </c>
      <c r="S318" s="220">
        <v>0</v>
      </c>
      <c r="T318" s="220">
        <v>0</v>
      </c>
      <c r="U318" s="220">
        <v>0</v>
      </c>
      <c r="V318" s="220">
        <v>0</v>
      </c>
      <c r="W318" s="220">
        <v>0</v>
      </c>
      <c r="X318" s="220">
        <v>0</v>
      </c>
      <c r="Y318" s="220">
        <v>0</v>
      </c>
      <c r="Z318" s="220">
        <v>0</v>
      </c>
      <c r="AA318" s="220">
        <v>0</v>
      </c>
      <c r="AB318" s="220">
        <v>0</v>
      </c>
      <c r="AC318" s="220">
        <v>340</v>
      </c>
      <c r="AD318" s="196"/>
      <c r="AE318" s="222" t="e">
        <f t="shared" si="52"/>
        <v>#REF!</v>
      </c>
      <c r="AF318" s="222" t="e">
        <f>INDEX(#REF!,MATCH(Turtas!E318,#REF!,0))</f>
        <v>#REF!</v>
      </c>
      <c r="AG318" s="223" t="e">
        <f t="shared" si="53"/>
        <v>#REF!</v>
      </c>
      <c r="AH318" s="223" t="s">
        <v>681</v>
      </c>
      <c r="AI318" s="196"/>
      <c r="AJ318" s="224" t="e">
        <f>#REF!</f>
        <v>#REF!</v>
      </c>
      <c r="AK318" s="224">
        <f t="shared" si="54"/>
        <v>3400</v>
      </c>
      <c r="AL318" s="225" t="e">
        <f t="shared" si="55"/>
        <v>#REF!</v>
      </c>
      <c r="AM318" s="225"/>
      <c r="AN318" s="226"/>
      <c r="AO318" s="226"/>
      <c r="AP318" s="224" t="e">
        <f t="shared" si="56"/>
        <v>#REF!</v>
      </c>
      <c r="AQ318" s="224" t="e">
        <f t="shared" si="57"/>
        <v>#REF!</v>
      </c>
      <c r="AR318" s="224" t="e">
        <f t="shared" si="58"/>
        <v>#REF!</v>
      </c>
      <c r="AS318" s="224" t="e">
        <f t="shared" si="59"/>
        <v>#REF!</v>
      </c>
      <c r="AT318" s="224" t="b">
        <f t="shared" si="60"/>
        <v>0</v>
      </c>
      <c r="AU318" s="224" t="e">
        <f t="shared" si="61"/>
        <v>#REF!</v>
      </c>
      <c r="AV318" s="224" t="e">
        <f t="shared" si="62"/>
        <v>#REF!</v>
      </c>
      <c r="AX318" s="227" t="b">
        <v>0</v>
      </c>
    </row>
    <row r="319" spans="2:50" x14ac:dyDescent="0.2">
      <c r="B319" s="215">
        <v>309</v>
      </c>
      <c r="C319" s="216" t="e">
        <f>+#REF!</f>
        <v>#REF!</v>
      </c>
      <c r="D319" s="217" t="e">
        <f>+#REF!</f>
        <v>#REF!</v>
      </c>
      <c r="E319" s="217" t="e">
        <f>+#REF!</f>
        <v>#REF!</v>
      </c>
      <c r="F319" s="217">
        <v>724</v>
      </c>
      <c r="G319" s="217" t="s">
        <v>723</v>
      </c>
      <c r="H319" s="217" t="str">
        <f t="shared" si="51"/>
        <v>NS</v>
      </c>
      <c r="I319" s="218" t="e">
        <f>+#REF!</f>
        <v>#REF!</v>
      </c>
      <c r="J319" s="218" t="e">
        <f>IF(ISBLANK(#REF!),"",#REF!)</f>
        <v>#REF!</v>
      </c>
      <c r="K319" s="218" t="e">
        <f>IF(ISBLANK(#REF!),"",#REF!)</f>
        <v>#REF!</v>
      </c>
      <c r="L319" s="219" t="e">
        <f>IF(ISBLANK(#REF!),"",#REF!)</f>
        <v>#REF!</v>
      </c>
      <c r="M319" s="218" t="e">
        <f>IF(ISBLANK(#REF!),"",#REF!)</f>
        <v>#REF!</v>
      </c>
      <c r="N319" s="218" t="e">
        <f>IF(ISBLANK(#REF!),"",#REF!)</f>
        <v>#REF!</v>
      </c>
      <c r="O319" s="218" t="e">
        <f>IF(ISBLANK(#REF!),"",#REF!)</f>
        <v>#REF!</v>
      </c>
      <c r="P319" s="220">
        <v>1800</v>
      </c>
      <c r="Q319" s="220">
        <v>1800</v>
      </c>
      <c r="R319" s="220">
        <v>0</v>
      </c>
      <c r="S319" s="220">
        <v>0</v>
      </c>
      <c r="T319" s="220">
        <v>0</v>
      </c>
      <c r="U319" s="220">
        <v>0</v>
      </c>
      <c r="V319" s="220">
        <v>0</v>
      </c>
      <c r="W319" s="220">
        <v>0</v>
      </c>
      <c r="X319" s="220">
        <v>0</v>
      </c>
      <c r="Y319" s="220">
        <v>0</v>
      </c>
      <c r="Z319" s="220">
        <v>0</v>
      </c>
      <c r="AA319" s="220">
        <v>0</v>
      </c>
      <c r="AB319" s="220">
        <v>0</v>
      </c>
      <c r="AC319" s="220">
        <v>180</v>
      </c>
      <c r="AD319" s="196"/>
      <c r="AE319" s="222" t="e">
        <f t="shared" si="52"/>
        <v>#REF!</v>
      </c>
      <c r="AF319" s="222" t="e">
        <f>INDEX(#REF!,MATCH(Turtas!E319,#REF!,0))</f>
        <v>#REF!</v>
      </c>
      <c r="AG319" s="223" t="e">
        <f t="shared" si="53"/>
        <v>#REF!</v>
      </c>
      <c r="AH319" s="223" t="s">
        <v>681</v>
      </c>
      <c r="AI319" s="196"/>
      <c r="AJ319" s="224" t="e">
        <f>#REF!</f>
        <v>#REF!</v>
      </c>
      <c r="AK319" s="224">
        <f t="shared" si="54"/>
        <v>1800</v>
      </c>
      <c r="AL319" s="225" t="e">
        <f t="shared" si="55"/>
        <v>#REF!</v>
      </c>
      <c r="AM319" s="225"/>
      <c r="AN319" s="226"/>
      <c r="AO319" s="226"/>
      <c r="AP319" s="224" t="e">
        <f t="shared" si="56"/>
        <v>#REF!</v>
      </c>
      <c r="AQ319" s="224" t="e">
        <f t="shared" si="57"/>
        <v>#REF!</v>
      </c>
      <c r="AR319" s="224" t="e">
        <f t="shared" si="58"/>
        <v>#REF!</v>
      </c>
      <c r="AS319" s="224" t="e">
        <f t="shared" si="59"/>
        <v>#REF!</v>
      </c>
      <c r="AT319" s="224" t="b">
        <f t="shared" si="60"/>
        <v>0</v>
      </c>
      <c r="AU319" s="224" t="e">
        <f t="shared" si="61"/>
        <v>#REF!</v>
      </c>
      <c r="AV319" s="224" t="e">
        <f t="shared" si="62"/>
        <v>#REF!</v>
      </c>
      <c r="AX319" s="227" t="b">
        <v>0</v>
      </c>
    </row>
    <row r="320" spans="2:50" x14ac:dyDescent="0.2">
      <c r="B320" s="215">
        <v>310</v>
      </c>
      <c r="C320" s="216" t="e">
        <f>+#REF!</f>
        <v>#REF!</v>
      </c>
      <c r="D320" s="217" t="e">
        <f>+#REF!</f>
        <v>#REF!</v>
      </c>
      <c r="E320" s="217" t="e">
        <f>+#REF!</f>
        <v>#REF!</v>
      </c>
      <c r="F320" s="217">
        <v>721</v>
      </c>
      <c r="G320" s="217" t="s">
        <v>66</v>
      </c>
      <c r="H320" s="217" t="str">
        <f t="shared" si="51"/>
        <v>TS</v>
      </c>
      <c r="I320" s="218" t="e">
        <f>+#REF!</f>
        <v>#REF!</v>
      </c>
      <c r="J320" s="218" t="e">
        <f>IF(ISBLANK(#REF!),"",#REF!)</f>
        <v>#REF!</v>
      </c>
      <c r="K320" s="218" t="e">
        <f>IF(ISBLANK(#REF!),"",#REF!)</f>
        <v>#REF!</v>
      </c>
      <c r="L320" s="219" t="e">
        <f>IF(ISBLANK(#REF!),"",#REF!)</f>
        <v>#REF!</v>
      </c>
      <c r="M320" s="218" t="e">
        <f>IF(ISBLANK(#REF!),"",#REF!)</f>
        <v>#REF!</v>
      </c>
      <c r="N320" s="218" t="e">
        <f>IF(ISBLANK(#REF!),"",#REF!)</f>
        <v>#REF!</v>
      </c>
      <c r="O320" s="218" t="e">
        <f>IF(ISBLANK(#REF!),"",#REF!)</f>
        <v>#REF!</v>
      </c>
      <c r="P320" s="220">
        <v>28.68</v>
      </c>
      <c r="Q320" s="220">
        <v>0</v>
      </c>
      <c r="R320" s="220">
        <v>0</v>
      </c>
      <c r="S320" s="220">
        <v>0</v>
      </c>
      <c r="T320" s="220">
        <v>0</v>
      </c>
      <c r="U320" s="220">
        <v>0</v>
      </c>
      <c r="V320" s="220">
        <v>28.68</v>
      </c>
      <c r="W320" s="220">
        <v>0</v>
      </c>
      <c r="X320" s="220">
        <v>0</v>
      </c>
      <c r="Y320" s="220">
        <v>28.68</v>
      </c>
      <c r="Z320" s="220">
        <v>23.9</v>
      </c>
      <c r="AA320" s="220">
        <v>4.7800000000000011</v>
      </c>
      <c r="AB320" s="220">
        <v>5.7360000000000007</v>
      </c>
      <c r="AC320" s="220">
        <v>0</v>
      </c>
      <c r="AD320" s="196"/>
      <c r="AE320" s="222" t="e">
        <f t="shared" si="52"/>
        <v>#REF!</v>
      </c>
      <c r="AF320" s="222" t="e">
        <f>INDEX(#REF!,MATCH(Turtas!E320,#REF!,0))</f>
        <v>#REF!</v>
      </c>
      <c r="AG320" s="223" t="e">
        <f t="shared" si="53"/>
        <v>#REF!</v>
      </c>
      <c r="AH320" s="223" t="s">
        <v>680</v>
      </c>
      <c r="AI320" s="196"/>
      <c r="AJ320" s="224" t="e">
        <f>#REF!</f>
        <v>#REF!</v>
      </c>
      <c r="AK320" s="224">
        <f t="shared" si="54"/>
        <v>28.68</v>
      </c>
      <c r="AL320" s="225" t="e">
        <f t="shared" si="55"/>
        <v>#REF!</v>
      </c>
      <c r="AM320" s="225"/>
      <c r="AN320" s="226"/>
      <c r="AO320" s="226"/>
      <c r="AP320" s="224" t="e">
        <f t="shared" si="56"/>
        <v>#REF!</v>
      </c>
      <c r="AQ320" s="224" t="e">
        <f t="shared" si="57"/>
        <v>#REF!</v>
      </c>
      <c r="AR320" s="224" t="e">
        <f t="shared" si="58"/>
        <v>#REF!</v>
      </c>
      <c r="AS320" s="224" t="e">
        <f t="shared" si="59"/>
        <v>#REF!</v>
      </c>
      <c r="AT320" s="224" t="b">
        <f t="shared" si="60"/>
        <v>0</v>
      </c>
      <c r="AU320" s="224" t="e">
        <f t="shared" si="61"/>
        <v>#REF!</v>
      </c>
      <c r="AV320" s="224" t="e">
        <f t="shared" si="62"/>
        <v>#REF!</v>
      </c>
      <c r="AX320" s="227" t="b">
        <v>0</v>
      </c>
    </row>
    <row r="321" spans="2:50" x14ac:dyDescent="0.2">
      <c r="B321" s="215">
        <v>311</v>
      </c>
      <c r="C321" s="216" t="e">
        <f>+#REF!</f>
        <v>#REF!</v>
      </c>
      <c r="D321" s="217" t="e">
        <f>+#REF!</f>
        <v>#REF!</v>
      </c>
      <c r="E321" s="217" t="e">
        <f>+#REF!</f>
        <v>#REF!</v>
      </c>
      <c r="F321" s="217">
        <v>721</v>
      </c>
      <c r="G321" s="217" t="s">
        <v>66</v>
      </c>
      <c r="H321" s="217" t="str">
        <f t="shared" si="51"/>
        <v>TS</v>
      </c>
      <c r="I321" s="218" t="e">
        <f>+#REF!</f>
        <v>#REF!</v>
      </c>
      <c r="J321" s="218" t="e">
        <f>IF(ISBLANK(#REF!),"",#REF!)</f>
        <v>#REF!</v>
      </c>
      <c r="K321" s="218" t="e">
        <f>IF(ISBLANK(#REF!),"",#REF!)</f>
        <v>#REF!</v>
      </c>
      <c r="L321" s="219" t="e">
        <f>IF(ISBLANK(#REF!),"",#REF!)</f>
        <v>#REF!</v>
      </c>
      <c r="M321" s="218" t="e">
        <f>IF(ISBLANK(#REF!),"",#REF!)</f>
        <v>#REF!</v>
      </c>
      <c r="N321" s="218" t="e">
        <f>IF(ISBLANK(#REF!),"",#REF!)</f>
        <v>#REF!</v>
      </c>
      <c r="O321" s="218" t="e">
        <f>IF(ISBLANK(#REF!),"",#REF!)</f>
        <v>#REF!</v>
      </c>
      <c r="P321" s="220">
        <v>290.39</v>
      </c>
      <c r="Q321" s="220">
        <v>0</v>
      </c>
      <c r="R321" s="220">
        <v>0</v>
      </c>
      <c r="S321" s="220">
        <v>0</v>
      </c>
      <c r="T321" s="220">
        <v>0</v>
      </c>
      <c r="U321" s="220">
        <v>0</v>
      </c>
      <c r="V321" s="220">
        <v>290.39</v>
      </c>
      <c r="W321" s="220">
        <v>0</v>
      </c>
      <c r="X321" s="220">
        <v>0</v>
      </c>
      <c r="Y321" s="220">
        <v>290.39</v>
      </c>
      <c r="Z321" s="220">
        <v>241.99166666666667</v>
      </c>
      <c r="AA321" s="220">
        <v>48.398333333333312</v>
      </c>
      <c r="AB321" s="220">
        <v>58.077999999999989</v>
      </c>
      <c r="AC321" s="220">
        <v>0</v>
      </c>
      <c r="AD321" s="196"/>
      <c r="AE321" s="222" t="e">
        <f t="shared" si="52"/>
        <v>#REF!</v>
      </c>
      <c r="AF321" s="222" t="e">
        <f>INDEX(#REF!,MATCH(Turtas!E321,#REF!,0))</f>
        <v>#REF!</v>
      </c>
      <c r="AG321" s="223" t="e">
        <f t="shared" si="53"/>
        <v>#REF!</v>
      </c>
      <c r="AH321" s="223" t="s">
        <v>680</v>
      </c>
      <c r="AI321" s="196"/>
      <c r="AJ321" s="224" t="e">
        <f>#REF!</f>
        <v>#REF!</v>
      </c>
      <c r="AK321" s="224">
        <f t="shared" si="54"/>
        <v>290.39</v>
      </c>
      <c r="AL321" s="225" t="e">
        <f t="shared" si="55"/>
        <v>#REF!</v>
      </c>
      <c r="AM321" s="225"/>
      <c r="AN321" s="226"/>
      <c r="AO321" s="226"/>
      <c r="AP321" s="224" t="e">
        <f t="shared" si="56"/>
        <v>#REF!</v>
      </c>
      <c r="AQ321" s="224" t="e">
        <f t="shared" si="57"/>
        <v>#REF!</v>
      </c>
      <c r="AR321" s="224" t="e">
        <f t="shared" si="58"/>
        <v>#REF!</v>
      </c>
      <c r="AS321" s="224" t="e">
        <f t="shared" si="59"/>
        <v>#REF!</v>
      </c>
      <c r="AT321" s="224" t="b">
        <f t="shared" si="60"/>
        <v>0</v>
      </c>
      <c r="AU321" s="224" t="e">
        <f t="shared" si="61"/>
        <v>#REF!</v>
      </c>
      <c r="AV321" s="224" t="e">
        <f t="shared" si="62"/>
        <v>#REF!</v>
      </c>
      <c r="AX321" s="227" t="b">
        <v>0</v>
      </c>
    </row>
    <row r="322" spans="2:50" x14ac:dyDescent="0.2">
      <c r="B322" s="215">
        <v>312</v>
      </c>
      <c r="C322" s="216" t="e">
        <f>+#REF!</f>
        <v>#REF!</v>
      </c>
      <c r="D322" s="217" t="e">
        <f>+#REF!</f>
        <v>#REF!</v>
      </c>
      <c r="E322" s="217" t="e">
        <f>+#REF!</f>
        <v>#REF!</v>
      </c>
      <c r="F322" s="217">
        <v>721</v>
      </c>
      <c r="G322" s="217" t="s">
        <v>66</v>
      </c>
      <c r="H322" s="217" t="str">
        <f t="shared" si="51"/>
        <v>TS</v>
      </c>
      <c r="I322" s="218" t="e">
        <f>+#REF!</f>
        <v>#REF!</v>
      </c>
      <c r="J322" s="218" t="e">
        <f>IF(ISBLANK(#REF!),"",#REF!)</f>
        <v>#REF!</v>
      </c>
      <c r="K322" s="218" t="e">
        <f>IF(ISBLANK(#REF!),"",#REF!)</f>
        <v>#REF!</v>
      </c>
      <c r="L322" s="219" t="e">
        <f>IF(ISBLANK(#REF!),"",#REF!)</f>
        <v>#REF!</v>
      </c>
      <c r="M322" s="218" t="e">
        <f>IF(ISBLANK(#REF!),"",#REF!)</f>
        <v>#REF!</v>
      </c>
      <c r="N322" s="218" t="e">
        <f>IF(ISBLANK(#REF!),"",#REF!)</f>
        <v>#REF!</v>
      </c>
      <c r="O322" s="218" t="e">
        <f>IF(ISBLANK(#REF!),"",#REF!)</f>
        <v>#REF!</v>
      </c>
      <c r="P322" s="220">
        <v>258.12</v>
      </c>
      <c r="Q322" s="220">
        <v>0</v>
      </c>
      <c r="R322" s="220">
        <v>0</v>
      </c>
      <c r="S322" s="220">
        <v>0</v>
      </c>
      <c r="T322" s="220">
        <v>0</v>
      </c>
      <c r="U322" s="220">
        <v>0</v>
      </c>
      <c r="V322" s="220">
        <v>258.12</v>
      </c>
      <c r="W322" s="220">
        <v>0</v>
      </c>
      <c r="X322" s="220">
        <v>0</v>
      </c>
      <c r="Y322" s="220">
        <v>258.12</v>
      </c>
      <c r="Z322" s="220">
        <v>215.10000000000002</v>
      </c>
      <c r="AA322" s="220">
        <v>43.019999999999982</v>
      </c>
      <c r="AB322" s="220">
        <v>51.623999999999981</v>
      </c>
      <c r="AC322" s="220">
        <v>0</v>
      </c>
      <c r="AD322" s="196"/>
      <c r="AE322" s="222" t="e">
        <f t="shared" si="52"/>
        <v>#REF!</v>
      </c>
      <c r="AF322" s="222" t="e">
        <f>INDEX(#REF!,MATCH(Turtas!E322,#REF!,0))</f>
        <v>#REF!</v>
      </c>
      <c r="AG322" s="223" t="e">
        <f t="shared" si="53"/>
        <v>#REF!</v>
      </c>
      <c r="AH322" s="223" t="s">
        <v>680</v>
      </c>
      <c r="AI322" s="196"/>
      <c r="AJ322" s="224" t="e">
        <f>#REF!</f>
        <v>#REF!</v>
      </c>
      <c r="AK322" s="224">
        <f t="shared" si="54"/>
        <v>258.12</v>
      </c>
      <c r="AL322" s="225" t="e">
        <f t="shared" si="55"/>
        <v>#REF!</v>
      </c>
      <c r="AM322" s="225"/>
      <c r="AN322" s="226"/>
      <c r="AO322" s="226"/>
      <c r="AP322" s="224" t="e">
        <f t="shared" si="56"/>
        <v>#REF!</v>
      </c>
      <c r="AQ322" s="224" t="e">
        <f t="shared" si="57"/>
        <v>#REF!</v>
      </c>
      <c r="AR322" s="224" t="e">
        <f t="shared" si="58"/>
        <v>#REF!</v>
      </c>
      <c r="AS322" s="224" t="e">
        <f t="shared" si="59"/>
        <v>#REF!</v>
      </c>
      <c r="AT322" s="224" t="b">
        <f t="shared" si="60"/>
        <v>0</v>
      </c>
      <c r="AU322" s="224" t="e">
        <f t="shared" si="61"/>
        <v>#REF!</v>
      </c>
      <c r="AV322" s="224" t="e">
        <f t="shared" si="62"/>
        <v>#REF!</v>
      </c>
      <c r="AX322" s="227" t="b">
        <v>0</v>
      </c>
    </row>
    <row r="323" spans="2:50" x14ac:dyDescent="0.2">
      <c r="B323" s="215">
        <v>313</v>
      </c>
      <c r="C323" s="216" t="e">
        <f>+#REF!</f>
        <v>#REF!</v>
      </c>
      <c r="D323" s="217" t="e">
        <f>+#REF!</f>
        <v>#REF!</v>
      </c>
      <c r="E323" s="217" t="e">
        <f>+#REF!</f>
        <v>#REF!</v>
      </c>
      <c r="F323" s="217">
        <v>721</v>
      </c>
      <c r="G323" s="217" t="s">
        <v>66</v>
      </c>
      <c r="H323" s="217" t="str">
        <f t="shared" si="51"/>
        <v>TS</v>
      </c>
      <c r="I323" s="218" t="e">
        <f>+#REF!</f>
        <v>#REF!</v>
      </c>
      <c r="J323" s="218" t="e">
        <f>IF(ISBLANK(#REF!),"",#REF!)</f>
        <v>#REF!</v>
      </c>
      <c r="K323" s="218" t="e">
        <f>IF(ISBLANK(#REF!),"",#REF!)</f>
        <v>#REF!</v>
      </c>
      <c r="L323" s="219" t="e">
        <f>IF(ISBLANK(#REF!),"",#REF!)</f>
        <v>#REF!</v>
      </c>
      <c r="M323" s="218" t="e">
        <f>IF(ISBLANK(#REF!),"",#REF!)</f>
        <v>#REF!</v>
      </c>
      <c r="N323" s="218" t="e">
        <f>IF(ISBLANK(#REF!),"",#REF!)</f>
        <v>#REF!</v>
      </c>
      <c r="O323" s="218" t="e">
        <f>IF(ISBLANK(#REF!),"",#REF!)</f>
        <v>#REF!</v>
      </c>
      <c r="P323" s="220">
        <v>198.31</v>
      </c>
      <c r="Q323" s="220">
        <v>0</v>
      </c>
      <c r="R323" s="220">
        <v>0</v>
      </c>
      <c r="S323" s="220">
        <v>0</v>
      </c>
      <c r="T323" s="220">
        <v>0</v>
      </c>
      <c r="U323" s="220">
        <v>0</v>
      </c>
      <c r="V323" s="220">
        <v>198.31</v>
      </c>
      <c r="W323" s="220">
        <v>0</v>
      </c>
      <c r="X323" s="220">
        <v>0</v>
      </c>
      <c r="Y323" s="220">
        <v>198.31</v>
      </c>
      <c r="Z323" s="220">
        <v>165.25833333333333</v>
      </c>
      <c r="AA323" s="220">
        <v>33.051666666666677</v>
      </c>
      <c r="AB323" s="220">
        <v>39.661999999999999</v>
      </c>
      <c r="AC323" s="220">
        <v>0</v>
      </c>
      <c r="AD323" s="196"/>
      <c r="AE323" s="222" t="e">
        <f t="shared" si="52"/>
        <v>#REF!</v>
      </c>
      <c r="AF323" s="222" t="e">
        <f>INDEX(#REF!,MATCH(Turtas!E323,#REF!,0))</f>
        <v>#REF!</v>
      </c>
      <c r="AG323" s="223" t="e">
        <f t="shared" si="53"/>
        <v>#REF!</v>
      </c>
      <c r="AH323" s="223" t="s">
        <v>680</v>
      </c>
      <c r="AI323" s="196"/>
      <c r="AJ323" s="224" t="e">
        <f>#REF!</f>
        <v>#REF!</v>
      </c>
      <c r="AK323" s="224">
        <f t="shared" si="54"/>
        <v>198.31</v>
      </c>
      <c r="AL323" s="225" t="e">
        <f t="shared" si="55"/>
        <v>#REF!</v>
      </c>
      <c r="AM323" s="225"/>
      <c r="AN323" s="226"/>
      <c r="AO323" s="226"/>
      <c r="AP323" s="224" t="e">
        <f t="shared" si="56"/>
        <v>#REF!</v>
      </c>
      <c r="AQ323" s="224" t="e">
        <f t="shared" si="57"/>
        <v>#REF!</v>
      </c>
      <c r="AR323" s="224" t="e">
        <f t="shared" si="58"/>
        <v>#REF!</v>
      </c>
      <c r="AS323" s="224" t="e">
        <f t="shared" si="59"/>
        <v>#REF!</v>
      </c>
      <c r="AT323" s="224" t="b">
        <f t="shared" si="60"/>
        <v>0</v>
      </c>
      <c r="AU323" s="224" t="e">
        <f t="shared" si="61"/>
        <v>#REF!</v>
      </c>
      <c r="AV323" s="224" t="e">
        <f t="shared" si="62"/>
        <v>#REF!</v>
      </c>
      <c r="AX323" s="227" t="b">
        <v>0</v>
      </c>
    </row>
    <row r="324" spans="2:50" x14ac:dyDescent="0.2">
      <c r="B324" s="215">
        <v>314</v>
      </c>
      <c r="C324" s="216" t="e">
        <f>+#REF!</f>
        <v>#REF!</v>
      </c>
      <c r="D324" s="217" t="e">
        <f>+#REF!</f>
        <v>#REF!</v>
      </c>
      <c r="E324" s="217" t="e">
        <f>+#REF!</f>
        <v>#REF!</v>
      </c>
      <c r="F324" s="217">
        <v>724</v>
      </c>
      <c r="G324" s="217" t="s">
        <v>723</v>
      </c>
      <c r="H324" s="217" t="str">
        <f t="shared" si="51"/>
        <v>NS</v>
      </c>
      <c r="I324" s="218" t="e">
        <f>+#REF!</f>
        <v>#REF!</v>
      </c>
      <c r="J324" s="218" t="e">
        <f>IF(ISBLANK(#REF!),"",#REF!)</f>
        <v>#REF!</v>
      </c>
      <c r="K324" s="218" t="e">
        <f>IF(ISBLANK(#REF!),"",#REF!)</f>
        <v>#REF!</v>
      </c>
      <c r="L324" s="219" t="e">
        <f>IF(ISBLANK(#REF!),"",#REF!)</f>
        <v>#REF!</v>
      </c>
      <c r="M324" s="218" t="e">
        <f>IF(ISBLANK(#REF!),"",#REF!)</f>
        <v>#REF!</v>
      </c>
      <c r="N324" s="218" t="e">
        <f>IF(ISBLANK(#REF!),"",#REF!)</f>
        <v>#REF!</v>
      </c>
      <c r="O324" s="218" t="e">
        <f>IF(ISBLANK(#REF!),"",#REF!)</f>
        <v>#REF!</v>
      </c>
      <c r="P324" s="220">
        <v>3600</v>
      </c>
      <c r="Q324" s="220">
        <v>3600</v>
      </c>
      <c r="R324" s="220">
        <v>0</v>
      </c>
      <c r="S324" s="220">
        <v>0</v>
      </c>
      <c r="T324" s="220">
        <v>0</v>
      </c>
      <c r="U324" s="220">
        <v>0</v>
      </c>
      <c r="V324" s="220">
        <v>0</v>
      </c>
      <c r="W324" s="220">
        <v>0</v>
      </c>
      <c r="X324" s="220">
        <v>0</v>
      </c>
      <c r="Y324" s="220">
        <v>0</v>
      </c>
      <c r="Z324" s="220">
        <v>0</v>
      </c>
      <c r="AA324" s="220">
        <v>0</v>
      </c>
      <c r="AB324" s="220">
        <v>0</v>
      </c>
      <c r="AC324" s="220">
        <v>360</v>
      </c>
      <c r="AD324" s="196"/>
      <c r="AE324" s="222" t="e">
        <f t="shared" si="52"/>
        <v>#REF!</v>
      </c>
      <c r="AF324" s="222" t="e">
        <f>INDEX(#REF!,MATCH(Turtas!E324,#REF!,0))</f>
        <v>#REF!</v>
      </c>
      <c r="AG324" s="223" t="e">
        <f t="shared" si="53"/>
        <v>#REF!</v>
      </c>
      <c r="AH324" s="223" t="s">
        <v>681</v>
      </c>
      <c r="AI324" s="196"/>
      <c r="AJ324" s="224" t="e">
        <f>#REF!</f>
        <v>#REF!</v>
      </c>
      <c r="AK324" s="224">
        <f t="shared" si="54"/>
        <v>3600</v>
      </c>
      <c r="AL324" s="225" t="e">
        <f t="shared" si="55"/>
        <v>#REF!</v>
      </c>
      <c r="AM324" s="225"/>
      <c r="AN324" s="226"/>
      <c r="AO324" s="226"/>
      <c r="AP324" s="224" t="e">
        <f t="shared" si="56"/>
        <v>#REF!</v>
      </c>
      <c r="AQ324" s="224" t="e">
        <f t="shared" si="57"/>
        <v>#REF!</v>
      </c>
      <c r="AR324" s="224" t="e">
        <f t="shared" si="58"/>
        <v>#REF!</v>
      </c>
      <c r="AS324" s="224" t="e">
        <f t="shared" si="59"/>
        <v>#REF!</v>
      </c>
      <c r="AT324" s="224" t="b">
        <f t="shared" si="60"/>
        <v>0</v>
      </c>
      <c r="AU324" s="224" t="e">
        <f t="shared" si="61"/>
        <v>#REF!</v>
      </c>
      <c r="AV324" s="224" t="e">
        <f t="shared" si="62"/>
        <v>#REF!</v>
      </c>
      <c r="AX324" s="227" t="b">
        <v>0</v>
      </c>
    </row>
    <row r="325" spans="2:50" x14ac:dyDescent="0.2">
      <c r="B325" s="215">
        <v>315</v>
      </c>
      <c r="C325" s="216" t="e">
        <f>+#REF!</f>
        <v>#REF!</v>
      </c>
      <c r="D325" s="217" t="e">
        <f>+#REF!</f>
        <v>#REF!</v>
      </c>
      <c r="E325" s="217" t="e">
        <f>+#REF!</f>
        <v>#REF!</v>
      </c>
      <c r="F325" s="217">
        <v>721</v>
      </c>
      <c r="G325" s="217" t="s">
        <v>79</v>
      </c>
      <c r="H325" s="217" t="str">
        <f t="shared" si="51"/>
        <v>TS</v>
      </c>
      <c r="I325" s="218" t="e">
        <f>+#REF!</f>
        <v>#REF!</v>
      </c>
      <c r="J325" s="218" t="e">
        <f>IF(ISBLANK(#REF!),"",#REF!)</f>
        <v>#REF!</v>
      </c>
      <c r="K325" s="218" t="e">
        <f>IF(ISBLANK(#REF!),"",#REF!)</f>
        <v>#REF!</v>
      </c>
      <c r="L325" s="219" t="e">
        <f>IF(ISBLANK(#REF!),"",#REF!)</f>
        <v>#REF!</v>
      </c>
      <c r="M325" s="218" t="e">
        <f>IF(ISBLANK(#REF!),"",#REF!)</f>
        <v>#REF!</v>
      </c>
      <c r="N325" s="218" t="e">
        <f>IF(ISBLANK(#REF!),"",#REF!)</f>
        <v>#REF!</v>
      </c>
      <c r="O325" s="218" t="e">
        <f>IF(ISBLANK(#REF!),"",#REF!)</f>
        <v>#REF!</v>
      </c>
      <c r="P325" s="220">
        <v>645</v>
      </c>
      <c r="Q325" s="220">
        <v>645</v>
      </c>
      <c r="R325" s="220">
        <v>0</v>
      </c>
      <c r="S325" s="220">
        <v>0</v>
      </c>
      <c r="T325" s="220">
        <v>0</v>
      </c>
      <c r="U325" s="220">
        <v>0</v>
      </c>
      <c r="V325" s="220">
        <v>0</v>
      </c>
      <c r="W325" s="220">
        <v>0</v>
      </c>
      <c r="X325" s="220">
        <v>0</v>
      </c>
      <c r="Y325" s="220">
        <v>0</v>
      </c>
      <c r="Z325" s="220">
        <v>0</v>
      </c>
      <c r="AA325" s="220">
        <v>0</v>
      </c>
      <c r="AB325" s="220">
        <v>0</v>
      </c>
      <c r="AC325" s="220">
        <v>64.5</v>
      </c>
      <c r="AD325" s="196"/>
      <c r="AE325" s="222" t="e">
        <f t="shared" si="52"/>
        <v>#REF!</v>
      </c>
      <c r="AF325" s="222" t="e">
        <f>INDEX(#REF!,MATCH(Turtas!E325,#REF!,0))</f>
        <v>#REF!</v>
      </c>
      <c r="AG325" s="223" t="e">
        <f t="shared" si="53"/>
        <v>#REF!</v>
      </c>
      <c r="AH325" s="223" t="s">
        <v>681</v>
      </c>
      <c r="AI325" s="196"/>
      <c r="AJ325" s="224" t="e">
        <f>#REF!</f>
        <v>#REF!</v>
      </c>
      <c r="AK325" s="224">
        <f t="shared" si="54"/>
        <v>645</v>
      </c>
      <c r="AL325" s="225" t="e">
        <f t="shared" si="55"/>
        <v>#REF!</v>
      </c>
      <c r="AM325" s="225"/>
      <c r="AN325" s="226"/>
      <c r="AO325" s="226"/>
      <c r="AP325" s="224" t="e">
        <f t="shared" si="56"/>
        <v>#REF!</v>
      </c>
      <c r="AQ325" s="224" t="e">
        <f t="shared" si="57"/>
        <v>#REF!</v>
      </c>
      <c r="AR325" s="224" t="e">
        <f t="shared" si="58"/>
        <v>#REF!</v>
      </c>
      <c r="AS325" s="224" t="e">
        <f t="shared" si="59"/>
        <v>#REF!</v>
      </c>
      <c r="AT325" s="224" t="b">
        <f t="shared" si="60"/>
        <v>0</v>
      </c>
      <c r="AU325" s="224" t="e">
        <f t="shared" si="61"/>
        <v>#REF!</v>
      </c>
      <c r="AV325" s="224" t="e">
        <f t="shared" si="62"/>
        <v>#REF!</v>
      </c>
      <c r="AX325" s="227" t="b">
        <v>0</v>
      </c>
    </row>
    <row r="326" spans="2:50" x14ac:dyDescent="0.2">
      <c r="B326" s="215">
        <v>316</v>
      </c>
      <c r="C326" s="216" t="e">
        <f>+#REF!</f>
        <v>#REF!</v>
      </c>
      <c r="D326" s="217" t="e">
        <f>+#REF!</f>
        <v>#REF!</v>
      </c>
      <c r="E326" s="217" t="e">
        <f>+#REF!</f>
        <v>#REF!</v>
      </c>
      <c r="F326" s="217">
        <v>721</v>
      </c>
      <c r="G326" s="217" t="s">
        <v>66</v>
      </c>
      <c r="H326" s="217" t="str">
        <f t="shared" si="51"/>
        <v>TS</v>
      </c>
      <c r="I326" s="218" t="e">
        <f>+#REF!</f>
        <v>#REF!</v>
      </c>
      <c r="J326" s="218" t="e">
        <f>IF(ISBLANK(#REF!),"",#REF!)</f>
        <v>#REF!</v>
      </c>
      <c r="K326" s="218" t="e">
        <f>IF(ISBLANK(#REF!),"",#REF!)</f>
        <v>#REF!</v>
      </c>
      <c r="L326" s="219" t="e">
        <f>IF(ISBLANK(#REF!),"",#REF!)</f>
        <v>#REF!</v>
      </c>
      <c r="M326" s="218" t="e">
        <f>IF(ISBLANK(#REF!),"",#REF!)</f>
        <v>#REF!</v>
      </c>
      <c r="N326" s="218" t="e">
        <f>IF(ISBLANK(#REF!),"",#REF!)</f>
        <v>#REF!</v>
      </c>
      <c r="O326" s="218" t="e">
        <f>IF(ISBLANK(#REF!),"",#REF!)</f>
        <v>#REF!</v>
      </c>
      <c r="P326" s="220">
        <v>186.42</v>
      </c>
      <c r="Q326" s="220">
        <v>0</v>
      </c>
      <c r="R326" s="220">
        <v>0</v>
      </c>
      <c r="S326" s="220">
        <v>0</v>
      </c>
      <c r="T326" s="220">
        <v>0</v>
      </c>
      <c r="U326" s="220">
        <v>0</v>
      </c>
      <c r="V326" s="220">
        <v>186.42</v>
      </c>
      <c r="W326" s="220">
        <v>0</v>
      </c>
      <c r="X326" s="220">
        <v>0</v>
      </c>
      <c r="Y326" s="220">
        <v>186.42</v>
      </c>
      <c r="Z326" s="220">
        <v>152.24299999999999</v>
      </c>
      <c r="AA326" s="220">
        <v>34.176999999999992</v>
      </c>
      <c r="AB326" s="220">
        <v>37.283999999999992</v>
      </c>
      <c r="AC326" s="220">
        <v>0</v>
      </c>
      <c r="AD326" s="196"/>
      <c r="AE326" s="222" t="e">
        <f t="shared" si="52"/>
        <v>#REF!</v>
      </c>
      <c r="AF326" s="222" t="e">
        <f>INDEX(#REF!,MATCH(Turtas!E326,#REF!,0))</f>
        <v>#REF!</v>
      </c>
      <c r="AG326" s="223" t="e">
        <f t="shared" si="53"/>
        <v>#REF!</v>
      </c>
      <c r="AH326" s="223" t="s">
        <v>680</v>
      </c>
      <c r="AI326" s="196"/>
      <c r="AJ326" s="224" t="e">
        <f>#REF!</f>
        <v>#REF!</v>
      </c>
      <c r="AK326" s="224">
        <f t="shared" si="54"/>
        <v>186.42</v>
      </c>
      <c r="AL326" s="225" t="e">
        <f t="shared" si="55"/>
        <v>#REF!</v>
      </c>
      <c r="AM326" s="225"/>
      <c r="AN326" s="226"/>
      <c r="AO326" s="226"/>
      <c r="AP326" s="224" t="e">
        <f t="shared" si="56"/>
        <v>#REF!</v>
      </c>
      <c r="AQ326" s="224" t="e">
        <f t="shared" si="57"/>
        <v>#REF!</v>
      </c>
      <c r="AR326" s="224" t="e">
        <f t="shared" si="58"/>
        <v>#REF!</v>
      </c>
      <c r="AS326" s="224" t="e">
        <f t="shared" si="59"/>
        <v>#REF!</v>
      </c>
      <c r="AT326" s="224" t="b">
        <f t="shared" si="60"/>
        <v>0</v>
      </c>
      <c r="AU326" s="224" t="e">
        <f t="shared" si="61"/>
        <v>#REF!</v>
      </c>
      <c r="AV326" s="224" t="e">
        <f t="shared" si="62"/>
        <v>#REF!</v>
      </c>
      <c r="AX326" s="227" t="b">
        <v>0</v>
      </c>
    </row>
    <row r="327" spans="2:50" x14ac:dyDescent="0.2">
      <c r="B327" s="215">
        <v>317</v>
      </c>
      <c r="C327" s="216" t="e">
        <f>+#REF!</f>
        <v>#REF!</v>
      </c>
      <c r="D327" s="217" t="e">
        <f>+#REF!</f>
        <v>#REF!</v>
      </c>
      <c r="E327" s="217" t="e">
        <f>+#REF!</f>
        <v>#REF!</v>
      </c>
      <c r="F327" s="217">
        <v>721</v>
      </c>
      <c r="G327" s="217" t="s">
        <v>66</v>
      </c>
      <c r="H327" s="217" t="str">
        <f t="shared" si="51"/>
        <v>TS</v>
      </c>
      <c r="I327" s="218" t="e">
        <f>+#REF!</f>
        <v>#REF!</v>
      </c>
      <c r="J327" s="218" t="e">
        <f>IF(ISBLANK(#REF!),"",#REF!)</f>
        <v>#REF!</v>
      </c>
      <c r="K327" s="218" t="e">
        <f>IF(ISBLANK(#REF!),"",#REF!)</f>
        <v>#REF!</v>
      </c>
      <c r="L327" s="219" t="e">
        <f>IF(ISBLANK(#REF!),"",#REF!)</f>
        <v>#REF!</v>
      </c>
      <c r="M327" s="218" t="e">
        <f>IF(ISBLANK(#REF!),"",#REF!)</f>
        <v>#REF!</v>
      </c>
      <c r="N327" s="218" t="e">
        <f>IF(ISBLANK(#REF!),"",#REF!)</f>
        <v>#REF!</v>
      </c>
      <c r="O327" s="218" t="e">
        <f>IF(ISBLANK(#REF!),"",#REF!)</f>
        <v>#REF!</v>
      </c>
      <c r="P327" s="220">
        <v>86.04</v>
      </c>
      <c r="Q327" s="220">
        <v>0</v>
      </c>
      <c r="R327" s="220">
        <v>0</v>
      </c>
      <c r="S327" s="220">
        <v>0</v>
      </c>
      <c r="T327" s="220">
        <v>0</v>
      </c>
      <c r="U327" s="220">
        <v>0</v>
      </c>
      <c r="V327" s="220">
        <v>86.04</v>
      </c>
      <c r="W327" s="220">
        <v>0</v>
      </c>
      <c r="X327" s="220">
        <v>0</v>
      </c>
      <c r="Y327" s="220">
        <v>86.04</v>
      </c>
      <c r="Z327" s="220">
        <v>70.266000000000005</v>
      </c>
      <c r="AA327" s="220">
        <v>15.774000000000001</v>
      </c>
      <c r="AB327" s="220">
        <v>17.207999999999998</v>
      </c>
      <c r="AC327" s="220">
        <v>0</v>
      </c>
      <c r="AD327" s="196"/>
      <c r="AE327" s="222" t="e">
        <f t="shared" si="52"/>
        <v>#REF!</v>
      </c>
      <c r="AF327" s="222" t="e">
        <f>INDEX(#REF!,MATCH(Turtas!E327,#REF!,0))</f>
        <v>#REF!</v>
      </c>
      <c r="AG327" s="223" t="e">
        <f t="shared" si="53"/>
        <v>#REF!</v>
      </c>
      <c r="AH327" s="223" t="s">
        <v>680</v>
      </c>
      <c r="AI327" s="196"/>
      <c r="AJ327" s="224" t="e">
        <f>#REF!</f>
        <v>#REF!</v>
      </c>
      <c r="AK327" s="224">
        <f t="shared" si="54"/>
        <v>86.04</v>
      </c>
      <c r="AL327" s="225" t="e">
        <f t="shared" si="55"/>
        <v>#REF!</v>
      </c>
      <c r="AM327" s="225"/>
      <c r="AN327" s="226"/>
      <c r="AO327" s="226"/>
      <c r="AP327" s="224" t="e">
        <f t="shared" si="56"/>
        <v>#REF!</v>
      </c>
      <c r="AQ327" s="224" t="e">
        <f t="shared" si="57"/>
        <v>#REF!</v>
      </c>
      <c r="AR327" s="224" t="e">
        <f t="shared" si="58"/>
        <v>#REF!</v>
      </c>
      <c r="AS327" s="224" t="e">
        <f t="shared" si="59"/>
        <v>#REF!</v>
      </c>
      <c r="AT327" s="224" t="b">
        <f t="shared" si="60"/>
        <v>0</v>
      </c>
      <c r="AU327" s="224" t="e">
        <f t="shared" si="61"/>
        <v>#REF!</v>
      </c>
      <c r="AV327" s="224" t="e">
        <f t="shared" si="62"/>
        <v>#REF!</v>
      </c>
      <c r="AX327" s="227" t="b">
        <v>0</v>
      </c>
    </row>
    <row r="328" spans="2:50" x14ac:dyDescent="0.2">
      <c r="B328" s="215">
        <v>318</v>
      </c>
      <c r="C328" s="216" t="e">
        <f>+#REF!</f>
        <v>#REF!</v>
      </c>
      <c r="D328" s="217" t="e">
        <f>+#REF!</f>
        <v>#REF!</v>
      </c>
      <c r="E328" s="217" t="e">
        <f>+#REF!</f>
        <v>#REF!</v>
      </c>
      <c r="F328" s="217">
        <v>721</v>
      </c>
      <c r="G328" s="217" t="s">
        <v>66</v>
      </c>
      <c r="H328" s="217" t="str">
        <f t="shared" si="51"/>
        <v>TS</v>
      </c>
      <c r="I328" s="218" t="e">
        <f>+#REF!</f>
        <v>#REF!</v>
      </c>
      <c r="J328" s="218" t="e">
        <f>IF(ISBLANK(#REF!),"",#REF!)</f>
        <v>#REF!</v>
      </c>
      <c r="K328" s="218" t="e">
        <f>IF(ISBLANK(#REF!),"",#REF!)</f>
        <v>#REF!</v>
      </c>
      <c r="L328" s="219" t="e">
        <f>IF(ISBLANK(#REF!),"",#REF!)</f>
        <v>#REF!</v>
      </c>
      <c r="M328" s="218" t="e">
        <f>IF(ISBLANK(#REF!),"",#REF!)</f>
        <v>#REF!</v>
      </c>
      <c r="N328" s="218" t="e">
        <f>IF(ISBLANK(#REF!),"",#REF!)</f>
        <v>#REF!</v>
      </c>
      <c r="O328" s="218" t="e">
        <f>IF(ISBLANK(#REF!),"",#REF!)</f>
        <v>#REF!</v>
      </c>
      <c r="P328" s="220">
        <v>170.04</v>
      </c>
      <c r="Q328" s="220">
        <v>0</v>
      </c>
      <c r="R328" s="220">
        <v>0</v>
      </c>
      <c r="S328" s="220">
        <v>0</v>
      </c>
      <c r="T328" s="220">
        <v>0</v>
      </c>
      <c r="U328" s="220">
        <v>0</v>
      </c>
      <c r="V328" s="220">
        <v>170.04</v>
      </c>
      <c r="W328" s="220">
        <v>0</v>
      </c>
      <c r="X328" s="220">
        <v>0</v>
      </c>
      <c r="Y328" s="220">
        <v>170.04</v>
      </c>
      <c r="Z328" s="220">
        <v>138.86599999999999</v>
      </c>
      <c r="AA328" s="220">
        <v>31.174000000000007</v>
      </c>
      <c r="AB328" s="220">
        <v>34.007999999999996</v>
      </c>
      <c r="AC328" s="220">
        <v>0</v>
      </c>
      <c r="AD328" s="196"/>
      <c r="AE328" s="222" t="e">
        <f t="shared" si="52"/>
        <v>#REF!</v>
      </c>
      <c r="AF328" s="222" t="e">
        <f>INDEX(#REF!,MATCH(Turtas!E328,#REF!,0))</f>
        <v>#REF!</v>
      </c>
      <c r="AG328" s="223" t="e">
        <f t="shared" si="53"/>
        <v>#REF!</v>
      </c>
      <c r="AH328" s="223" t="s">
        <v>680</v>
      </c>
      <c r="AI328" s="196"/>
      <c r="AJ328" s="224" t="e">
        <f>#REF!</f>
        <v>#REF!</v>
      </c>
      <c r="AK328" s="224">
        <f t="shared" si="54"/>
        <v>170.04</v>
      </c>
      <c r="AL328" s="225" t="e">
        <f t="shared" si="55"/>
        <v>#REF!</v>
      </c>
      <c r="AM328" s="225"/>
      <c r="AN328" s="226"/>
      <c r="AO328" s="226"/>
      <c r="AP328" s="224" t="e">
        <f t="shared" si="56"/>
        <v>#REF!</v>
      </c>
      <c r="AQ328" s="224" t="e">
        <f t="shared" si="57"/>
        <v>#REF!</v>
      </c>
      <c r="AR328" s="224" t="e">
        <f t="shared" si="58"/>
        <v>#REF!</v>
      </c>
      <c r="AS328" s="224" t="e">
        <f t="shared" si="59"/>
        <v>#REF!</v>
      </c>
      <c r="AT328" s="224" t="b">
        <f t="shared" si="60"/>
        <v>0</v>
      </c>
      <c r="AU328" s="224" t="e">
        <f t="shared" si="61"/>
        <v>#REF!</v>
      </c>
      <c r="AV328" s="224" t="e">
        <f t="shared" si="62"/>
        <v>#REF!</v>
      </c>
      <c r="AX328" s="227" t="b">
        <v>0</v>
      </c>
    </row>
    <row r="329" spans="2:50" x14ac:dyDescent="0.2">
      <c r="B329" s="215">
        <v>319</v>
      </c>
      <c r="C329" s="216" t="e">
        <f>+#REF!</f>
        <v>#REF!</v>
      </c>
      <c r="D329" s="217" t="e">
        <f>+#REF!</f>
        <v>#REF!</v>
      </c>
      <c r="E329" s="217" t="e">
        <f>+#REF!</f>
        <v>#REF!</v>
      </c>
      <c r="F329" s="217">
        <v>721</v>
      </c>
      <c r="G329" s="217" t="s">
        <v>66</v>
      </c>
      <c r="H329" s="217" t="str">
        <f t="shared" si="51"/>
        <v>TS</v>
      </c>
      <c r="I329" s="218" t="e">
        <f>+#REF!</f>
        <v>#REF!</v>
      </c>
      <c r="J329" s="218" t="e">
        <f>IF(ISBLANK(#REF!),"",#REF!)</f>
        <v>#REF!</v>
      </c>
      <c r="K329" s="218" t="e">
        <f>IF(ISBLANK(#REF!),"",#REF!)</f>
        <v>#REF!</v>
      </c>
      <c r="L329" s="219" t="e">
        <f>IF(ISBLANK(#REF!),"",#REF!)</f>
        <v>#REF!</v>
      </c>
      <c r="M329" s="218" t="e">
        <f>IF(ISBLANK(#REF!),"",#REF!)</f>
        <v>#REF!</v>
      </c>
      <c r="N329" s="218" t="e">
        <f>IF(ISBLANK(#REF!),"",#REF!)</f>
        <v>#REF!</v>
      </c>
      <c r="O329" s="218" t="e">
        <f>IF(ISBLANK(#REF!),"",#REF!)</f>
        <v>#REF!</v>
      </c>
      <c r="P329" s="220">
        <v>27.86</v>
      </c>
      <c r="Q329" s="220">
        <v>0</v>
      </c>
      <c r="R329" s="220">
        <v>0</v>
      </c>
      <c r="S329" s="220">
        <v>0</v>
      </c>
      <c r="T329" s="220">
        <v>0</v>
      </c>
      <c r="U329" s="220">
        <v>0</v>
      </c>
      <c r="V329" s="220">
        <v>27.86</v>
      </c>
      <c r="W329" s="220">
        <v>0</v>
      </c>
      <c r="X329" s="220">
        <v>0</v>
      </c>
      <c r="Y329" s="220">
        <v>27.86</v>
      </c>
      <c r="Z329" s="220">
        <v>22.752333333333333</v>
      </c>
      <c r="AA329" s="220">
        <v>5.1076666666666668</v>
      </c>
      <c r="AB329" s="220">
        <v>5.5720000000000001</v>
      </c>
      <c r="AC329" s="220">
        <v>0</v>
      </c>
      <c r="AD329" s="196"/>
      <c r="AE329" s="222" t="e">
        <f t="shared" si="52"/>
        <v>#REF!</v>
      </c>
      <c r="AF329" s="222" t="e">
        <f>INDEX(#REF!,MATCH(Turtas!E329,#REF!,0))</f>
        <v>#REF!</v>
      </c>
      <c r="AG329" s="223" t="e">
        <f t="shared" si="53"/>
        <v>#REF!</v>
      </c>
      <c r="AH329" s="223" t="s">
        <v>680</v>
      </c>
      <c r="AI329" s="196"/>
      <c r="AJ329" s="224" t="e">
        <f>#REF!</f>
        <v>#REF!</v>
      </c>
      <c r="AK329" s="224">
        <f t="shared" si="54"/>
        <v>27.86</v>
      </c>
      <c r="AL329" s="225" t="e">
        <f t="shared" si="55"/>
        <v>#REF!</v>
      </c>
      <c r="AM329" s="225"/>
      <c r="AN329" s="226"/>
      <c r="AO329" s="226"/>
      <c r="AP329" s="224" t="e">
        <f t="shared" si="56"/>
        <v>#REF!</v>
      </c>
      <c r="AQ329" s="224" t="e">
        <f t="shared" si="57"/>
        <v>#REF!</v>
      </c>
      <c r="AR329" s="224" t="e">
        <f t="shared" si="58"/>
        <v>#REF!</v>
      </c>
      <c r="AS329" s="224" t="e">
        <f t="shared" si="59"/>
        <v>#REF!</v>
      </c>
      <c r="AT329" s="224" t="b">
        <f t="shared" si="60"/>
        <v>0</v>
      </c>
      <c r="AU329" s="224" t="e">
        <f t="shared" si="61"/>
        <v>#REF!</v>
      </c>
      <c r="AV329" s="224" t="e">
        <f t="shared" si="62"/>
        <v>#REF!</v>
      </c>
      <c r="AX329" s="227" t="b">
        <v>0</v>
      </c>
    </row>
    <row r="330" spans="2:50" x14ac:dyDescent="0.2">
      <c r="B330" s="215">
        <v>320</v>
      </c>
      <c r="C330" s="216" t="e">
        <f>+#REF!</f>
        <v>#REF!</v>
      </c>
      <c r="D330" s="217" t="e">
        <f>+#REF!</f>
        <v>#REF!</v>
      </c>
      <c r="E330" s="217" t="e">
        <f>+#REF!</f>
        <v>#REF!</v>
      </c>
      <c r="F330" s="217">
        <v>721</v>
      </c>
      <c r="G330" s="217" t="s">
        <v>66</v>
      </c>
      <c r="H330" s="217" t="str">
        <f t="shared" si="51"/>
        <v>TS</v>
      </c>
      <c r="I330" s="218" t="e">
        <f>+#REF!</f>
        <v>#REF!</v>
      </c>
      <c r="J330" s="218" t="e">
        <f>IF(ISBLANK(#REF!),"",#REF!)</f>
        <v>#REF!</v>
      </c>
      <c r="K330" s="218" t="e">
        <f>IF(ISBLANK(#REF!),"",#REF!)</f>
        <v>#REF!</v>
      </c>
      <c r="L330" s="219" t="e">
        <f>IF(ISBLANK(#REF!),"",#REF!)</f>
        <v>#REF!</v>
      </c>
      <c r="M330" s="218" t="e">
        <f>IF(ISBLANK(#REF!),"",#REF!)</f>
        <v>#REF!</v>
      </c>
      <c r="N330" s="218" t="e">
        <f>IF(ISBLANK(#REF!),"",#REF!)</f>
        <v>#REF!</v>
      </c>
      <c r="O330" s="218" t="e">
        <f>IF(ISBLANK(#REF!),"",#REF!)</f>
        <v>#REF!</v>
      </c>
      <c r="P330" s="220">
        <v>358.5</v>
      </c>
      <c r="Q330" s="220">
        <v>0</v>
      </c>
      <c r="R330" s="220">
        <v>0</v>
      </c>
      <c r="S330" s="220">
        <v>0</v>
      </c>
      <c r="T330" s="220">
        <v>0</v>
      </c>
      <c r="U330" s="220">
        <v>0</v>
      </c>
      <c r="V330" s="220">
        <v>358.5</v>
      </c>
      <c r="W330" s="220">
        <v>0</v>
      </c>
      <c r="X330" s="220">
        <v>0</v>
      </c>
      <c r="Y330" s="220">
        <v>358.5</v>
      </c>
      <c r="Z330" s="220">
        <v>292.77499999999998</v>
      </c>
      <c r="AA330" s="220">
        <v>65.725000000000023</v>
      </c>
      <c r="AB330" s="220">
        <v>71.7</v>
      </c>
      <c r="AC330" s="220">
        <v>0</v>
      </c>
      <c r="AD330" s="196"/>
      <c r="AE330" s="222" t="e">
        <f t="shared" si="52"/>
        <v>#REF!</v>
      </c>
      <c r="AF330" s="222" t="e">
        <f>INDEX(#REF!,MATCH(Turtas!E330,#REF!,0))</f>
        <v>#REF!</v>
      </c>
      <c r="AG330" s="223" t="e">
        <f t="shared" si="53"/>
        <v>#REF!</v>
      </c>
      <c r="AH330" s="223" t="s">
        <v>680</v>
      </c>
      <c r="AI330" s="196"/>
      <c r="AJ330" s="224" t="e">
        <f>#REF!</f>
        <v>#REF!</v>
      </c>
      <c r="AK330" s="224">
        <f t="shared" si="54"/>
        <v>358.5</v>
      </c>
      <c r="AL330" s="225" t="e">
        <f t="shared" si="55"/>
        <v>#REF!</v>
      </c>
      <c r="AM330" s="225"/>
      <c r="AN330" s="226"/>
      <c r="AO330" s="226"/>
      <c r="AP330" s="224" t="e">
        <f t="shared" si="56"/>
        <v>#REF!</v>
      </c>
      <c r="AQ330" s="224" t="e">
        <f t="shared" si="57"/>
        <v>#REF!</v>
      </c>
      <c r="AR330" s="224" t="e">
        <f t="shared" si="58"/>
        <v>#REF!</v>
      </c>
      <c r="AS330" s="224" t="e">
        <f t="shared" si="59"/>
        <v>#REF!</v>
      </c>
      <c r="AT330" s="224" t="b">
        <f t="shared" si="60"/>
        <v>0</v>
      </c>
      <c r="AU330" s="224" t="e">
        <f t="shared" si="61"/>
        <v>#REF!</v>
      </c>
      <c r="AV330" s="224" t="e">
        <f t="shared" si="62"/>
        <v>#REF!</v>
      </c>
      <c r="AX330" s="227" t="b">
        <v>0</v>
      </c>
    </row>
    <row r="331" spans="2:50" x14ac:dyDescent="0.2">
      <c r="B331" s="215">
        <v>321</v>
      </c>
      <c r="C331" s="216" t="e">
        <f>+#REF!</f>
        <v>#REF!</v>
      </c>
      <c r="D331" s="217" t="e">
        <f>+#REF!</f>
        <v>#REF!</v>
      </c>
      <c r="E331" s="217" t="e">
        <f>+#REF!</f>
        <v>#REF!</v>
      </c>
      <c r="F331" s="217">
        <v>721</v>
      </c>
      <c r="G331" s="217" t="s">
        <v>66</v>
      </c>
      <c r="H331" s="217" t="str">
        <f t="shared" si="51"/>
        <v>TS</v>
      </c>
      <c r="I331" s="218" t="e">
        <f>+#REF!</f>
        <v>#REF!</v>
      </c>
      <c r="J331" s="218" t="e">
        <f>IF(ISBLANK(#REF!),"",#REF!)</f>
        <v>#REF!</v>
      </c>
      <c r="K331" s="218" t="e">
        <f>IF(ISBLANK(#REF!),"",#REF!)</f>
        <v>#REF!</v>
      </c>
      <c r="L331" s="219" t="e">
        <f>IF(ISBLANK(#REF!),"",#REF!)</f>
        <v>#REF!</v>
      </c>
      <c r="M331" s="218" t="e">
        <f>IF(ISBLANK(#REF!),"",#REF!)</f>
        <v>#REF!</v>
      </c>
      <c r="N331" s="218" t="e">
        <f>IF(ISBLANK(#REF!),"",#REF!)</f>
        <v>#REF!</v>
      </c>
      <c r="O331" s="218" t="e">
        <f>IF(ISBLANK(#REF!),"",#REF!)</f>
        <v>#REF!</v>
      </c>
      <c r="P331" s="220">
        <v>71.7</v>
      </c>
      <c r="Q331" s="220">
        <v>0</v>
      </c>
      <c r="R331" s="220">
        <v>0</v>
      </c>
      <c r="S331" s="220">
        <v>0</v>
      </c>
      <c r="T331" s="220">
        <v>0</v>
      </c>
      <c r="U331" s="220">
        <v>0</v>
      </c>
      <c r="V331" s="220">
        <v>71.7</v>
      </c>
      <c r="W331" s="220">
        <v>0</v>
      </c>
      <c r="X331" s="220">
        <v>0</v>
      </c>
      <c r="Y331" s="220">
        <v>71.7</v>
      </c>
      <c r="Z331" s="220">
        <v>57.36</v>
      </c>
      <c r="AA331" s="220">
        <v>14.340000000000003</v>
      </c>
      <c r="AB331" s="220">
        <v>14.34</v>
      </c>
      <c r="AC331" s="220">
        <v>0</v>
      </c>
      <c r="AD331" s="196"/>
      <c r="AE331" s="222" t="e">
        <f t="shared" si="52"/>
        <v>#REF!</v>
      </c>
      <c r="AF331" s="222" t="e">
        <f>INDEX(#REF!,MATCH(Turtas!E331,#REF!,0))</f>
        <v>#REF!</v>
      </c>
      <c r="AG331" s="223" t="e">
        <f t="shared" si="53"/>
        <v>#REF!</v>
      </c>
      <c r="AH331" s="223" t="s">
        <v>680</v>
      </c>
      <c r="AI331" s="196"/>
      <c r="AJ331" s="224" t="e">
        <f>#REF!</f>
        <v>#REF!</v>
      </c>
      <c r="AK331" s="224">
        <f t="shared" si="54"/>
        <v>71.7</v>
      </c>
      <c r="AL331" s="225" t="e">
        <f t="shared" si="55"/>
        <v>#REF!</v>
      </c>
      <c r="AM331" s="225"/>
      <c r="AN331" s="226"/>
      <c r="AO331" s="226"/>
      <c r="AP331" s="224" t="e">
        <f t="shared" si="56"/>
        <v>#REF!</v>
      </c>
      <c r="AQ331" s="224" t="e">
        <f t="shared" si="57"/>
        <v>#REF!</v>
      </c>
      <c r="AR331" s="224" t="e">
        <f t="shared" si="58"/>
        <v>#REF!</v>
      </c>
      <c r="AS331" s="224" t="e">
        <f t="shared" si="59"/>
        <v>#REF!</v>
      </c>
      <c r="AT331" s="224" t="b">
        <f t="shared" si="60"/>
        <v>0</v>
      </c>
      <c r="AU331" s="224" t="e">
        <f t="shared" si="61"/>
        <v>#REF!</v>
      </c>
      <c r="AV331" s="224" t="e">
        <f t="shared" si="62"/>
        <v>#REF!</v>
      </c>
      <c r="AX331" s="227" t="b">
        <v>0</v>
      </c>
    </row>
    <row r="332" spans="2:50" x14ac:dyDescent="0.2">
      <c r="B332" s="215">
        <v>322</v>
      </c>
      <c r="C332" s="216" t="e">
        <f>+#REF!</f>
        <v>#REF!</v>
      </c>
      <c r="D332" s="217" t="e">
        <f>+#REF!</f>
        <v>#REF!</v>
      </c>
      <c r="E332" s="217" t="e">
        <f>+#REF!</f>
        <v>#REF!</v>
      </c>
      <c r="F332" s="217">
        <v>721</v>
      </c>
      <c r="G332" s="217" t="s">
        <v>66</v>
      </c>
      <c r="H332" s="217" t="str">
        <f t="shared" ref="H332:H395" si="63">+LEFT(G332,2)</f>
        <v>TS</v>
      </c>
      <c r="I332" s="218" t="e">
        <f>+#REF!</f>
        <v>#REF!</v>
      </c>
      <c r="J332" s="218" t="e">
        <f>IF(ISBLANK(#REF!),"",#REF!)</f>
        <v>#REF!</v>
      </c>
      <c r="K332" s="218" t="e">
        <f>IF(ISBLANK(#REF!),"",#REF!)</f>
        <v>#REF!</v>
      </c>
      <c r="L332" s="219" t="e">
        <f>IF(ISBLANK(#REF!),"",#REF!)</f>
        <v>#REF!</v>
      </c>
      <c r="M332" s="218" t="e">
        <f>IF(ISBLANK(#REF!),"",#REF!)</f>
        <v>#REF!</v>
      </c>
      <c r="N332" s="218" t="e">
        <f>IF(ISBLANK(#REF!),"",#REF!)</f>
        <v>#REF!</v>
      </c>
      <c r="O332" s="218" t="e">
        <f>IF(ISBLANK(#REF!),"",#REF!)</f>
        <v>#REF!</v>
      </c>
      <c r="P332" s="220">
        <v>179.25</v>
      </c>
      <c r="Q332" s="220">
        <v>0</v>
      </c>
      <c r="R332" s="220">
        <v>0</v>
      </c>
      <c r="S332" s="220">
        <v>0</v>
      </c>
      <c r="T332" s="220">
        <v>0</v>
      </c>
      <c r="U332" s="220">
        <v>0</v>
      </c>
      <c r="V332" s="220">
        <v>179.25</v>
      </c>
      <c r="W332" s="220">
        <v>0</v>
      </c>
      <c r="X332" s="220">
        <v>0</v>
      </c>
      <c r="Y332" s="220">
        <v>179.25</v>
      </c>
      <c r="Z332" s="220">
        <v>143.4</v>
      </c>
      <c r="AA332" s="220">
        <v>35.849999999999994</v>
      </c>
      <c r="AB332" s="220">
        <v>35.85</v>
      </c>
      <c r="AC332" s="220">
        <v>0</v>
      </c>
      <c r="AD332" s="196"/>
      <c r="AE332" s="222" t="e">
        <f t="shared" ref="AE332:AE395" si="64">L332</f>
        <v>#REF!</v>
      </c>
      <c r="AF332" s="222" t="e">
        <f>INDEX(#REF!,MATCH(Turtas!E332,#REF!,0))</f>
        <v>#REF!</v>
      </c>
      <c r="AG332" s="223" t="e">
        <f t="shared" ref="AG332:AG395" si="65">+AE332=AF332</f>
        <v>#REF!</v>
      </c>
      <c r="AH332" s="223" t="s">
        <v>680</v>
      </c>
      <c r="AI332" s="196"/>
      <c r="AJ332" s="224" t="e">
        <f>#REF!</f>
        <v>#REF!</v>
      </c>
      <c r="AK332" s="224">
        <f t="shared" ref="AK332:AK395" si="66">+P332</f>
        <v>179.25</v>
      </c>
      <c r="AL332" s="225" t="e">
        <f t="shared" ref="AL332:AL395" si="67">+DATE(YEAR(I332),MONTH(I332)+IF(DAY(I332)=1,0,1),1)</f>
        <v>#REF!</v>
      </c>
      <c r="AM332" s="225"/>
      <c r="AN332" s="226"/>
      <c r="AO332" s="226"/>
      <c r="AP332" s="224" t="e">
        <f t="shared" ref="AP332:AP395" si="68">+L332*12</f>
        <v>#REF!</v>
      </c>
      <c r="AQ332" s="224" t="e">
        <f t="shared" ref="AQ332:AQ395" si="69">MIN(IFERROR(DATEDIF($AL332,AQ$9,"m"),FALSE),AP332)</f>
        <v>#REF!</v>
      </c>
      <c r="AR332" s="224" t="e">
        <f t="shared" ref="AR332:AR395" si="70">+AS332-AQ332</f>
        <v>#REF!</v>
      </c>
      <c r="AS332" s="224" t="e">
        <f t="shared" ref="AS332:AS395" si="71">MIN(IF($AO332,DATEDIF($AL332,$AM332,"m"),DATEDIF($AL332,AS$9,"m")),AP332)</f>
        <v>#REF!</v>
      </c>
      <c r="AT332" s="224" t="b">
        <f t="shared" ref="AT332:AT395" si="72">IFERROR(MAX(AJ332:AK332)/L332/12,FALSE)</f>
        <v>0</v>
      </c>
      <c r="AU332" s="224" t="e">
        <f t="shared" ref="AU332:AU395" si="73">+AT332*AR332</f>
        <v>#REF!</v>
      </c>
      <c r="AV332" s="224" t="e">
        <f t="shared" ref="AV332:AV395" si="74">+AU332-AC332-AB332</f>
        <v>#REF!</v>
      </c>
      <c r="AX332" s="227" t="b">
        <v>0</v>
      </c>
    </row>
    <row r="333" spans="2:50" x14ac:dyDescent="0.2">
      <c r="B333" s="215">
        <v>323</v>
      </c>
      <c r="C333" s="216" t="e">
        <f>+#REF!</f>
        <v>#REF!</v>
      </c>
      <c r="D333" s="217" t="e">
        <f>+#REF!</f>
        <v>#REF!</v>
      </c>
      <c r="E333" s="217" t="e">
        <f>+#REF!</f>
        <v>#REF!</v>
      </c>
      <c r="F333" s="217">
        <v>721</v>
      </c>
      <c r="G333" s="217" t="s">
        <v>66</v>
      </c>
      <c r="H333" s="217" t="str">
        <f t="shared" si="63"/>
        <v>TS</v>
      </c>
      <c r="I333" s="218" t="e">
        <f>+#REF!</f>
        <v>#REF!</v>
      </c>
      <c r="J333" s="218" t="e">
        <f>IF(ISBLANK(#REF!),"",#REF!)</f>
        <v>#REF!</v>
      </c>
      <c r="K333" s="218" t="e">
        <f>IF(ISBLANK(#REF!),"",#REF!)</f>
        <v>#REF!</v>
      </c>
      <c r="L333" s="219" t="e">
        <f>IF(ISBLANK(#REF!),"",#REF!)</f>
        <v>#REF!</v>
      </c>
      <c r="M333" s="218" t="e">
        <f>IF(ISBLANK(#REF!),"",#REF!)</f>
        <v>#REF!</v>
      </c>
      <c r="N333" s="218" t="e">
        <f>IF(ISBLANK(#REF!),"",#REF!)</f>
        <v>#REF!</v>
      </c>
      <c r="O333" s="218" t="e">
        <f>IF(ISBLANK(#REF!),"",#REF!)</f>
        <v>#REF!</v>
      </c>
      <c r="P333" s="220">
        <v>108</v>
      </c>
      <c r="Q333" s="220">
        <v>0</v>
      </c>
      <c r="R333" s="220">
        <v>0</v>
      </c>
      <c r="S333" s="220">
        <v>0</v>
      </c>
      <c r="T333" s="220">
        <v>0</v>
      </c>
      <c r="U333" s="220">
        <v>0</v>
      </c>
      <c r="V333" s="220">
        <v>108</v>
      </c>
      <c r="W333" s="220">
        <v>0</v>
      </c>
      <c r="X333" s="220">
        <v>0</v>
      </c>
      <c r="Y333" s="220">
        <v>108</v>
      </c>
      <c r="Z333" s="220">
        <v>86.4</v>
      </c>
      <c r="AA333" s="220">
        <v>21.599999999999994</v>
      </c>
      <c r="AB333" s="220">
        <v>21.6</v>
      </c>
      <c r="AC333" s="220">
        <v>0</v>
      </c>
      <c r="AD333" s="196"/>
      <c r="AE333" s="222" t="e">
        <f t="shared" si="64"/>
        <v>#REF!</v>
      </c>
      <c r="AF333" s="222" t="e">
        <f>INDEX(#REF!,MATCH(Turtas!E333,#REF!,0))</f>
        <v>#REF!</v>
      </c>
      <c r="AG333" s="223" t="e">
        <f t="shared" si="65"/>
        <v>#REF!</v>
      </c>
      <c r="AH333" s="223" t="s">
        <v>680</v>
      </c>
      <c r="AI333" s="196"/>
      <c r="AJ333" s="224" t="e">
        <f>#REF!</f>
        <v>#REF!</v>
      </c>
      <c r="AK333" s="224">
        <f t="shared" si="66"/>
        <v>108</v>
      </c>
      <c r="AL333" s="225" t="e">
        <f t="shared" si="67"/>
        <v>#REF!</v>
      </c>
      <c r="AM333" s="225"/>
      <c r="AN333" s="226"/>
      <c r="AO333" s="226"/>
      <c r="AP333" s="224" t="e">
        <f t="shared" si="68"/>
        <v>#REF!</v>
      </c>
      <c r="AQ333" s="224" t="e">
        <f t="shared" si="69"/>
        <v>#REF!</v>
      </c>
      <c r="AR333" s="224" t="e">
        <f t="shared" si="70"/>
        <v>#REF!</v>
      </c>
      <c r="AS333" s="224" t="e">
        <f t="shared" si="71"/>
        <v>#REF!</v>
      </c>
      <c r="AT333" s="224" t="b">
        <f t="shared" si="72"/>
        <v>0</v>
      </c>
      <c r="AU333" s="224" t="e">
        <f t="shared" si="73"/>
        <v>#REF!</v>
      </c>
      <c r="AV333" s="224" t="e">
        <f t="shared" si="74"/>
        <v>#REF!</v>
      </c>
      <c r="AX333" s="227" t="b">
        <v>0</v>
      </c>
    </row>
    <row r="334" spans="2:50" x14ac:dyDescent="0.2">
      <c r="B334" s="215">
        <v>324</v>
      </c>
      <c r="C334" s="216" t="e">
        <f>+#REF!</f>
        <v>#REF!</v>
      </c>
      <c r="D334" s="217" t="e">
        <f>+#REF!</f>
        <v>#REF!</v>
      </c>
      <c r="E334" s="217" t="e">
        <f>+#REF!</f>
        <v>#REF!</v>
      </c>
      <c r="F334" s="217">
        <v>721</v>
      </c>
      <c r="G334" s="217" t="s">
        <v>66</v>
      </c>
      <c r="H334" s="217" t="str">
        <f t="shared" si="63"/>
        <v>TS</v>
      </c>
      <c r="I334" s="218" t="e">
        <f>+#REF!</f>
        <v>#REF!</v>
      </c>
      <c r="J334" s="218" t="e">
        <f>IF(ISBLANK(#REF!),"",#REF!)</f>
        <v>#REF!</v>
      </c>
      <c r="K334" s="218" t="e">
        <f>IF(ISBLANK(#REF!),"",#REF!)</f>
        <v>#REF!</v>
      </c>
      <c r="L334" s="219" t="e">
        <f>IF(ISBLANK(#REF!),"",#REF!)</f>
        <v>#REF!</v>
      </c>
      <c r="M334" s="218" t="e">
        <f>IF(ISBLANK(#REF!),"",#REF!)</f>
        <v>#REF!</v>
      </c>
      <c r="N334" s="218" t="e">
        <f>IF(ISBLANK(#REF!),"",#REF!)</f>
        <v>#REF!</v>
      </c>
      <c r="O334" s="218" t="e">
        <f>IF(ISBLANK(#REF!),"",#REF!)</f>
        <v>#REF!</v>
      </c>
      <c r="P334" s="220">
        <v>90</v>
      </c>
      <c r="Q334" s="220">
        <v>0</v>
      </c>
      <c r="R334" s="220">
        <v>0</v>
      </c>
      <c r="S334" s="220">
        <v>0</v>
      </c>
      <c r="T334" s="220">
        <v>0</v>
      </c>
      <c r="U334" s="220">
        <v>0</v>
      </c>
      <c r="V334" s="220">
        <v>90</v>
      </c>
      <c r="W334" s="220">
        <v>0</v>
      </c>
      <c r="X334" s="220">
        <v>0</v>
      </c>
      <c r="Y334" s="220">
        <v>90</v>
      </c>
      <c r="Z334" s="220">
        <v>72</v>
      </c>
      <c r="AA334" s="220">
        <v>18</v>
      </c>
      <c r="AB334" s="220">
        <v>18</v>
      </c>
      <c r="AC334" s="220">
        <v>0</v>
      </c>
      <c r="AD334" s="196"/>
      <c r="AE334" s="222" t="e">
        <f t="shared" si="64"/>
        <v>#REF!</v>
      </c>
      <c r="AF334" s="222" t="e">
        <f>INDEX(#REF!,MATCH(Turtas!E334,#REF!,0))</f>
        <v>#REF!</v>
      </c>
      <c r="AG334" s="223" t="e">
        <f t="shared" si="65"/>
        <v>#REF!</v>
      </c>
      <c r="AH334" s="223" t="s">
        <v>680</v>
      </c>
      <c r="AI334" s="196"/>
      <c r="AJ334" s="224" t="e">
        <f>#REF!</f>
        <v>#REF!</v>
      </c>
      <c r="AK334" s="224">
        <f t="shared" si="66"/>
        <v>90</v>
      </c>
      <c r="AL334" s="225" t="e">
        <f t="shared" si="67"/>
        <v>#REF!</v>
      </c>
      <c r="AM334" s="225"/>
      <c r="AN334" s="226"/>
      <c r="AO334" s="226"/>
      <c r="AP334" s="224" t="e">
        <f t="shared" si="68"/>
        <v>#REF!</v>
      </c>
      <c r="AQ334" s="224" t="e">
        <f t="shared" si="69"/>
        <v>#REF!</v>
      </c>
      <c r="AR334" s="224" t="e">
        <f t="shared" si="70"/>
        <v>#REF!</v>
      </c>
      <c r="AS334" s="224" t="e">
        <f t="shared" si="71"/>
        <v>#REF!</v>
      </c>
      <c r="AT334" s="224" t="b">
        <f t="shared" si="72"/>
        <v>0</v>
      </c>
      <c r="AU334" s="224" t="e">
        <f t="shared" si="73"/>
        <v>#REF!</v>
      </c>
      <c r="AV334" s="224" t="e">
        <f t="shared" si="74"/>
        <v>#REF!</v>
      </c>
      <c r="AX334" s="227" t="b">
        <v>0</v>
      </c>
    </row>
    <row r="335" spans="2:50" x14ac:dyDescent="0.2">
      <c r="B335" s="215">
        <v>325</v>
      </c>
      <c r="C335" s="216" t="e">
        <f>+#REF!</f>
        <v>#REF!</v>
      </c>
      <c r="D335" s="217" t="e">
        <f>+#REF!</f>
        <v>#REF!</v>
      </c>
      <c r="E335" s="217" t="e">
        <f>+#REF!</f>
        <v>#REF!</v>
      </c>
      <c r="F335" s="217">
        <v>721</v>
      </c>
      <c r="G335" s="217" t="s">
        <v>66</v>
      </c>
      <c r="H335" s="217" t="str">
        <f t="shared" si="63"/>
        <v>TS</v>
      </c>
      <c r="I335" s="218" t="e">
        <f>+#REF!</f>
        <v>#REF!</v>
      </c>
      <c r="J335" s="218" t="e">
        <f>IF(ISBLANK(#REF!),"",#REF!)</f>
        <v>#REF!</v>
      </c>
      <c r="K335" s="218" t="e">
        <f>IF(ISBLANK(#REF!),"",#REF!)</f>
        <v>#REF!</v>
      </c>
      <c r="L335" s="219" t="e">
        <f>IF(ISBLANK(#REF!),"",#REF!)</f>
        <v>#REF!</v>
      </c>
      <c r="M335" s="218" t="e">
        <f>IF(ISBLANK(#REF!),"",#REF!)</f>
        <v>#REF!</v>
      </c>
      <c r="N335" s="218" t="e">
        <f>IF(ISBLANK(#REF!),"",#REF!)</f>
        <v>#REF!</v>
      </c>
      <c r="O335" s="218" t="e">
        <f>IF(ISBLANK(#REF!),"",#REF!)</f>
        <v>#REF!</v>
      </c>
      <c r="P335" s="220">
        <v>30</v>
      </c>
      <c r="Q335" s="220">
        <v>0</v>
      </c>
      <c r="R335" s="220">
        <v>0</v>
      </c>
      <c r="S335" s="220">
        <v>0</v>
      </c>
      <c r="T335" s="220">
        <v>0</v>
      </c>
      <c r="U335" s="220">
        <v>0</v>
      </c>
      <c r="V335" s="220">
        <v>30</v>
      </c>
      <c r="W335" s="220">
        <v>0</v>
      </c>
      <c r="X335" s="220">
        <v>0</v>
      </c>
      <c r="Y335" s="220">
        <v>30</v>
      </c>
      <c r="Z335" s="220">
        <v>24</v>
      </c>
      <c r="AA335" s="220">
        <v>6</v>
      </c>
      <c r="AB335" s="220">
        <v>6</v>
      </c>
      <c r="AC335" s="220">
        <v>0</v>
      </c>
      <c r="AD335" s="196"/>
      <c r="AE335" s="222" t="e">
        <f t="shared" si="64"/>
        <v>#REF!</v>
      </c>
      <c r="AF335" s="222" t="e">
        <f>INDEX(#REF!,MATCH(Turtas!E335,#REF!,0))</f>
        <v>#REF!</v>
      </c>
      <c r="AG335" s="223" t="e">
        <f t="shared" si="65"/>
        <v>#REF!</v>
      </c>
      <c r="AH335" s="223" t="s">
        <v>680</v>
      </c>
      <c r="AI335" s="196"/>
      <c r="AJ335" s="224" t="e">
        <f>#REF!</f>
        <v>#REF!</v>
      </c>
      <c r="AK335" s="224">
        <f t="shared" si="66"/>
        <v>30</v>
      </c>
      <c r="AL335" s="225" t="e">
        <f t="shared" si="67"/>
        <v>#REF!</v>
      </c>
      <c r="AM335" s="225"/>
      <c r="AN335" s="226"/>
      <c r="AO335" s="226"/>
      <c r="AP335" s="224" t="e">
        <f t="shared" si="68"/>
        <v>#REF!</v>
      </c>
      <c r="AQ335" s="224" t="e">
        <f t="shared" si="69"/>
        <v>#REF!</v>
      </c>
      <c r="AR335" s="224" t="e">
        <f t="shared" si="70"/>
        <v>#REF!</v>
      </c>
      <c r="AS335" s="224" t="e">
        <f t="shared" si="71"/>
        <v>#REF!</v>
      </c>
      <c r="AT335" s="224" t="b">
        <f t="shared" si="72"/>
        <v>0</v>
      </c>
      <c r="AU335" s="224" t="e">
        <f t="shared" si="73"/>
        <v>#REF!</v>
      </c>
      <c r="AV335" s="224" t="e">
        <f t="shared" si="74"/>
        <v>#REF!</v>
      </c>
      <c r="AX335" s="227" t="b">
        <v>0</v>
      </c>
    </row>
    <row r="336" spans="2:50" x14ac:dyDescent="0.2">
      <c r="B336" s="215">
        <v>326</v>
      </c>
      <c r="C336" s="216" t="e">
        <f>+#REF!</f>
        <v>#REF!</v>
      </c>
      <c r="D336" s="217" t="e">
        <f>+#REF!</f>
        <v>#REF!</v>
      </c>
      <c r="E336" s="217" t="e">
        <f>+#REF!</f>
        <v>#REF!</v>
      </c>
      <c r="F336" s="217">
        <v>721</v>
      </c>
      <c r="G336" s="217" t="s">
        <v>66</v>
      </c>
      <c r="H336" s="217" t="str">
        <f t="shared" si="63"/>
        <v>TS</v>
      </c>
      <c r="I336" s="218" t="e">
        <f>+#REF!</f>
        <v>#REF!</v>
      </c>
      <c r="J336" s="218" t="e">
        <f>IF(ISBLANK(#REF!),"",#REF!)</f>
        <v>#REF!</v>
      </c>
      <c r="K336" s="218" t="e">
        <f>IF(ISBLANK(#REF!),"",#REF!)</f>
        <v>#REF!</v>
      </c>
      <c r="L336" s="219" t="e">
        <f>IF(ISBLANK(#REF!),"",#REF!)</f>
        <v>#REF!</v>
      </c>
      <c r="M336" s="218" t="e">
        <f>IF(ISBLANK(#REF!),"",#REF!)</f>
        <v>#REF!</v>
      </c>
      <c r="N336" s="218" t="e">
        <f>IF(ISBLANK(#REF!),"",#REF!)</f>
        <v>#REF!</v>
      </c>
      <c r="O336" s="218" t="e">
        <f>IF(ISBLANK(#REF!),"",#REF!)</f>
        <v>#REF!</v>
      </c>
      <c r="P336" s="220">
        <v>66.569999999999993</v>
      </c>
      <c r="Q336" s="220">
        <v>0</v>
      </c>
      <c r="R336" s="220">
        <v>0</v>
      </c>
      <c r="S336" s="220">
        <v>0</v>
      </c>
      <c r="T336" s="220">
        <v>0</v>
      </c>
      <c r="U336" s="220">
        <v>0</v>
      </c>
      <c r="V336" s="220">
        <v>66.569999999999993</v>
      </c>
      <c r="W336" s="220">
        <v>0</v>
      </c>
      <c r="X336" s="220">
        <v>0</v>
      </c>
      <c r="Y336" s="220">
        <v>66.569999999999993</v>
      </c>
      <c r="Z336" s="220">
        <v>53.256</v>
      </c>
      <c r="AA336" s="220">
        <v>13.313999999999993</v>
      </c>
      <c r="AB336" s="220">
        <v>13.314</v>
      </c>
      <c r="AC336" s="220">
        <v>0</v>
      </c>
      <c r="AD336" s="196"/>
      <c r="AE336" s="222" t="e">
        <f t="shared" si="64"/>
        <v>#REF!</v>
      </c>
      <c r="AF336" s="222" t="e">
        <f>INDEX(#REF!,MATCH(Turtas!E336,#REF!,0))</f>
        <v>#REF!</v>
      </c>
      <c r="AG336" s="223" t="e">
        <f t="shared" si="65"/>
        <v>#REF!</v>
      </c>
      <c r="AH336" s="223" t="s">
        <v>680</v>
      </c>
      <c r="AI336" s="196"/>
      <c r="AJ336" s="224" t="e">
        <f>#REF!</f>
        <v>#REF!</v>
      </c>
      <c r="AK336" s="224">
        <f t="shared" si="66"/>
        <v>66.569999999999993</v>
      </c>
      <c r="AL336" s="225" t="e">
        <f t="shared" si="67"/>
        <v>#REF!</v>
      </c>
      <c r="AM336" s="225"/>
      <c r="AN336" s="226"/>
      <c r="AO336" s="226"/>
      <c r="AP336" s="224" t="e">
        <f t="shared" si="68"/>
        <v>#REF!</v>
      </c>
      <c r="AQ336" s="224" t="e">
        <f t="shared" si="69"/>
        <v>#REF!</v>
      </c>
      <c r="AR336" s="224" t="e">
        <f t="shared" si="70"/>
        <v>#REF!</v>
      </c>
      <c r="AS336" s="224" t="e">
        <f t="shared" si="71"/>
        <v>#REF!</v>
      </c>
      <c r="AT336" s="224" t="b">
        <f t="shared" si="72"/>
        <v>0</v>
      </c>
      <c r="AU336" s="224" t="e">
        <f t="shared" si="73"/>
        <v>#REF!</v>
      </c>
      <c r="AV336" s="224" t="e">
        <f t="shared" si="74"/>
        <v>#REF!</v>
      </c>
      <c r="AX336" s="227" t="b">
        <v>0</v>
      </c>
    </row>
    <row r="337" spans="2:50" x14ac:dyDescent="0.2">
      <c r="B337" s="215">
        <v>327</v>
      </c>
      <c r="C337" s="216" t="e">
        <f>+#REF!</f>
        <v>#REF!</v>
      </c>
      <c r="D337" s="217" t="e">
        <f>+#REF!</f>
        <v>#REF!</v>
      </c>
      <c r="E337" s="217" t="e">
        <f>+#REF!</f>
        <v>#REF!</v>
      </c>
      <c r="F337" s="217">
        <v>717</v>
      </c>
      <c r="G337" s="217" t="s">
        <v>79</v>
      </c>
      <c r="H337" s="217" t="str">
        <f t="shared" si="63"/>
        <v>TS</v>
      </c>
      <c r="I337" s="218" t="e">
        <f>+#REF!</f>
        <v>#REF!</v>
      </c>
      <c r="J337" s="218" t="e">
        <f>IF(ISBLANK(#REF!),"",#REF!)</f>
        <v>#REF!</v>
      </c>
      <c r="K337" s="218" t="e">
        <f>IF(ISBLANK(#REF!),"",#REF!)</f>
        <v>#REF!</v>
      </c>
      <c r="L337" s="219" t="e">
        <f>IF(ISBLANK(#REF!),"",#REF!)</f>
        <v>#REF!</v>
      </c>
      <c r="M337" s="218" t="e">
        <f>IF(ISBLANK(#REF!),"",#REF!)</f>
        <v>#REF!</v>
      </c>
      <c r="N337" s="218" t="e">
        <f>IF(ISBLANK(#REF!),"",#REF!)</f>
        <v>#REF!</v>
      </c>
      <c r="O337" s="218" t="e">
        <f>IF(ISBLANK(#REF!),"",#REF!)</f>
        <v>#REF!</v>
      </c>
      <c r="P337" s="220">
        <v>29698</v>
      </c>
      <c r="Q337" s="220">
        <v>29698</v>
      </c>
      <c r="R337" s="220">
        <v>0</v>
      </c>
      <c r="S337" s="220">
        <v>0</v>
      </c>
      <c r="T337" s="220">
        <v>0</v>
      </c>
      <c r="U337" s="220">
        <v>0</v>
      </c>
      <c r="V337" s="220">
        <v>0</v>
      </c>
      <c r="W337" s="220">
        <v>0</v>
      </c>
      <c r="X337" s="220">
        <v>0</v>
      </c>
      <c r="Y337" s="220">
        <v>0</v>
      </c>
      <c r="Z337" s="220">
        <v>0</v>
      </c>
      <c r="AA337" s="220">
        <v>0</v>
      </c>
      <c r="AB337" s="220">
        <v>0</v>
      </c>
      <c r="AC337" s="220">
        <v>1856.125</v>
      </c>
      <c r="AD337" s="196"/>
      <c r="AE337" s="222" t="e">
        <f t="shared" si="64"/>
        <v>#REF!</v>
      </c>
      <c r="AF337" s="222" t="e">
        <f>INDEX(#REF!,MATCH(Turtas!E337,#REF!,0))</f>
        <v>#REF!</v>
      </c>
      <c r="AG337" s="223" t="e">
        <f t="shared" si="65"/>
        <v>#REF!</v>
      </c>
      <c r="AH337" s="223" t="s">
        <v>681</v>
      </c>
      <c r="AI337" s="196"/>
      <c r="AJ337" s="224" t="e">
        <f>#REF!</f>
        <v>#REF!</v>
      </c>
      <c r="AK337" s="224">
        <f t="shared" si="66"/>
        <v>29698</v>
      </c>
      <c r="AL337" s="225" t="e">
        <f t="shared" si="67"/>
        <v>#REF!</v>
      </c>
      <c r="AM337" s="225"/>
      <c r="AN337" s="226"/>
      <c r="AO337" s="226"/>
      <c r="AP337" s="224" t="e">
        <f t="shared" si="68"/>
        <v>#REF!</v>
      </c>
      <c r="AQ337" s="224" t="e">
        <f t="shared" si="69"/>
        <v>#REF!</v>
      </c>
      <c r="AR337" s="224" t="e">
        <f t="shared" si="70"/>
        <v>#REF!</v>
      </c>
      <c r="AS337" s="224" t="e">
        <f t="shared" si="71"/>
        <v>#REF!</v>
      </c>
      <c r="AT337" s="224" t="b">
        <f t="shared" si="72"/>
        <v>0</v>
      </c>
      <c r="AU337" s="224" t="e">
        <f t="shared" si="73"/>
        <v>#REF!</v>
      </c>
      <c r="AV337" s="224" t="e">
        <f t="shared" si="74"/>
        <v>#REF!</v>
      </c>
      <c r="AX337" s="227" t="b">
        <v>0</v>
      </c>
    </row>
    <row r="338" spans="2:50" x14ac:dyDescent="0.2">
      <c r="B338" s="215">
        <v>328</v>
      </c>
      <c r="C338" s="216" t="e">
        <f>+#REF!</f>
        <v>#REF!</v>
      </c>
      <c r="D338" s="217" t="e">
        <f>+#REF!</f>
        <v>#REF!</v>
      </c>
      <c r="E338" s="217" t="e">
        <f>+#REF!</f>
        <v>#REF!</v>
      </c>
      <c r="F338" s="217">
        <v>721</v>
      </c>
      <c r="G338" s="217" t="s">
        <v>79</v>
      </c>
      <c r="H338" s="217" t="str">
        <f t="shared" si="63"/>
        <v>TS</v>
      </c>
      <c r="I338" s="218" t="e">
        <f>+#REF!</f>
        <v>#REF!</v>
      </c>
      <c r="J338" s="218" t="e">
        <f>IF(ISBLANK(#REF!),"",#REF!)</f>
        <v>#REF!</v>
      </c>
      <c r="K338" s="218" t="e">
        <f>IF(ISBLANK(#REF!),"",#REF!)</f>
        <v>#REF!</v>
      </c>
      <c r="L338" s="219" t="e">
        <f>IF(ISBLANK(#REF!),"",#REF!)</f>
        <v>#REF!</v>
      </c>
      <c r="M338" s="218" t="e">
        <f>IF(ISBLANK(#REF!),"",#REF!)</f>
        <v>#REF!</v>
      </c>
      <c r="N338" s="218" t="e">
        <f>IF(ISBLANK(#REF!),"",#REF!)</f>
        <v>#REF!</v>
      </c>
      <c r="O338" s="218" t="e">
        <f>IF(ISBLANK(#REF!),"",#REF!)</f>
        <v>#REF!</v>
      </c>
      <c r="P338" s="220">
        <v>275</v>
      </c>
      <c r="Q338" s="220">
        <v>0</v>
      </c>
      <c r="R338" s="220">
        <v>0</v>
      </c>
      <c r="S338" s="220">
        <v>0</v>
      </c>
      <c r="T338" s="220">
        <v>0</v>
      </c>
      <c r="U338" s="220">
        <v>0</v>
      </c>
      <c r="V338" s="220">
        <v>275</v>
      </c>
      <c r="W338" s="220">
        <v>275</v>
      </c>
      <c r="X338" s="220">
        <v>0</v>
      </c>
      <c r="Y338" s="220">
        <v>0</v>
      </c>
      <c r="Z338" s="220">
        <v>0</v>
      </c>
      <c r="AA338" s="220">
        <v>0</v>
      </c>
      <c r="AB338" s="220">
        <v>0</v>
      </c>
      <c r="AC338" s="220">
        <v>39.285714285714292</v>
      </c>
      <c r="AD338" s="196"/>
      <c r="AE338" s="222" t="e">
        <f t="shared" si="64"/>
        <v>#REF!</v>
      </c>
      <c r="AF338" s="222" t="e">
        <f>INDEX(#REF!,MATCH(Turtas!E338,#REF!,0))</f>
        <v>#REF!</v>
      </c>
      <c r="AG338" s="223" t="e">
        <f t="shared" si="65"/>
        <v>#REF!</v>
      </c>
      <c r="AH338" s="223" t="s">
        <v>681</v>
      </c>
      <c r="AI338" s="196"/>
      <c r="AJ338" s="224" t="e">
        <f>#REF!</f>
        <v>#REF!</v>
      </c>
      <c r="AK338" s="224">
        <f t="shared" si="66"/>
        <v>275</v>
      </c>
      <c r="AL338" s="225" t="e">
        <f t="shared" si="67"/>
        <v>#REF!</v>
      </c>
      <c r="AM338" s="225"/>
      <c r="AN338" s="226"/>
      <c r="AO338" s="226"/>
      <c r="AP338" s="224" t="e">
        <f t="shared" si="68"/>
        <v>#REF!</v>
      </c>
      <c r="AQ338" s="224" t="e">
        <f t="shared" si="69"/>
        <v>#REF!</v>
      </c>
      <c r="AR338" s="224" t="e">
        <f t="shared" si="70"/>
        <v>#REF!</v>
      </c>
      <c r="AS338" s="224" t="e">
        <f t="shared" si="71"/>
        <v>#REF!</v>
      </c>
      <c r="AT338" s="224" t="b">
        <f t="shared" si="72"/>
        <v>0</v>
      </c>
      <c r="AU338" s="224" t="e">
        <f t="shared" si="73"/>
        <v>#REF!</v>
      </c>
      <c r="AV338" s="224" t="e">
        <f t="shared" si="74"/>
        <v>#REF!</v>
      </c>
      <c r="AX338" s="227" t="b">
        <v>0</v>
      </c>
    </row>
    <row r="339" spans="2:50" x14ac:dyDescent="0.2">
      <c r="B339" s="215">
        <v>329</v>
      </c>
      <c r="C339" s="216" t="e">
        <f>+#REF!</f>
        <v>#REF!</v>
      </c>
      <c r="D339" s="217" t="e">
        <f>+#REF!</f>
        <v>#REF!</v>
      </c>
      <c r="E339" s="217" t="e">
        <f>+#REF!</f>
        <v>#REF!</v>
      </c>
      <c r="F339" s="217">
        <v>721</v>
      </c>
      <c r="G339" s="217" t="s">
        <v>66</v>
      </c>
      <c r="H339" s="217" t="str">
        <f t="shared" si="63"/>
        <v>TS</v>
      </c>
      <c r="I339" s="218" t="e">
        <f>+#REF!</f>
        <v>#REF!</v>
      </c>
      <c r="J339" s="218" t="e">
        <f>IF(ISBLANK(#REF!),"",#REF!)</f>
        <v>#REF!</v>
      </c>
      <c r="K339" s="218" t="e">
        <f>IF(ISBLANK(#REF!),"",#REF!)</f>
        <v>#REF!</v>
      </c>
      <c r="L339" s="219" t="e">
        <f>IF(ISBLANK(#REF!),"",#REF!)</f>
        <v>#REF!</v>
      </c>
      <c r="M339" s="218" t="e">
        <f>IF(ISBLANK(#REF!),"",#REF!)</f>
        <v>#REF!</v>
      </c>
      <c r="N339" s="218" t="e">
        <f>IF(ISBLANK(#REF!),"",#REF!)</f>
        <v>#REF!</v>
      </c>
      <c r="O339" s="218" t="e">
        <f>IF(ISBLANK(#REF!),"",#REF!)</f>
        <v>#REF!</v>
      </c>
      <c r="P339" s="220">
        <v>263.43</v>
      </c>
      <c r="Q339" s="220">
        <v>0</v>
      </c>
      <c r="R339" s="220">
        <v>0</v>
      </c>
      <c r="S339" s="220">
        <v>0</v>
      </c>
      <c r="T339" s="220">
        <v>0</v>
      </c>
      <c r="U339" s="220">
        <v>0</v>
      </c>
      <c r="V339" s="220">
        <v>263.43</v>
      </c>
      <c r="W339" s="220">
        <v>0</v>
      </c>
      <c r="X339" s="220">
        <v>0</v>
      </c>
      <c r="Y339" s="220">
        <v>263.43</v>
      </c>
      <c r="Z339" s="220">
        <v>252.45375000000001</v>
      </c>
      <c r="AA339" s="220">
        <v>10.976249999999993</v>
      </c>
      <c r="AB339" s="220">
        <v>65.857499999999987</v>
      </c>
      <c r="AC339" s="220">
        <v>0</v>
      </c>
      <c r="AD339" s="196"/>
      <c r="AE339" s="222" t="e">
        <f t="shared" si="64"/>
        <v>#REF!</v>
      </c>
      <c r="AF339" s="222" t="e">
        <f>INDEX(#REF!,MATCH(Turtas!E339,#REF!,0))</f>
        <v>#REF!</v>
      </c>
      <c r="AG339" s="223" t="e">
        <f t="shared" si="65"/>
        <v>#REF!</v>
      </c>
      <c r="AH339" s="223" t="s">
        <v>680</v>
      </c>
      <c r="AI339" s="196"/>
      <c r="AJ339" s="224" t="e">
        <f>#REF!</f>
        <v>#REF!</v>
      </c>
      <c r="AK339" s="224">
        <f t="shared" si="66"/>
        <v>263.43</v>
      </c>
      <c r="AL339" s="225" t="e">
        <f t="shared" si="67"/>
        <v>#REF!</v>
      </c>
      <c r="AM339" s="225"/>
      <c r="AN339" s="226"/>
      <c r="AO339" s="226"/>
      <c r="AP339" s="224" t="e">
        <f t="shared" si="68"/>
        <v>#REF!</v>
      </c>
      <c r="AQ339" s="224" t="e">
        <f t="shared" si="69"/>
        <v>#REF!</v>
      </c>
      <c r="AR339" s="224" t="e">
        <f t="shared" si="70"/>
        <v>#REF!</v>
      </c>
      <c r="AS339" s="224" t="e">
        <f t="shared" si="71"/>
        <v>#REF!</v>
      </c>
      <c r="AT339" s="224" t="b">
        <f t="shared" si="72"/>
        <v>0</v>
      </c>
      <c r="AU339" s="224" t="e">
        <f t="shared" si="73"/>
        <v>#REF!</v>
      </c>
      <c r="AV339" s="224" t="e">
        <f t="shared" si="74"/>
        <v>#REF!</v>
      </c>
      <c r="AX339" s="227" t="b">
        <v>0</v>
      </c>
    </row>
    <row r="340" spans="2:50" x14ac:dyDescent="0.2">
      <c r="B340" s="215">
        <v>330</v>
      </c>
      <c r="C340" s="216" t="e">
        <f>+#REF!</f>
        <v>#REF!</v>
      </c>
      <c r="D340" s="217" t="e">
        <f>+#REF!</f>
        <v>#REF!</v>
      </c>
      <c r="E340" s="217" t="e">
        <f>+#REF!</f>
        <v>#REF!</v>
      </c>
      <c r="F340" s="217">
        <v>721</v>
      </c>
      <c r="G340" s="217" t="s">
        <v>66</v>
      </c>
      <c r="H340" s="217" t="str">
        <f t="shared" si="63"/>
        <v>TS</v>
      </c>
      <c r="I340" s="218" t="e">
        <f>+#REF!</f>
        <v>#REF!</v>
      </c>
      <c r="J340" s="218" t="e">
        <f>IF(ISBLANK(#REF!),"",#REF!)</f>
        <v>#REF!</v>
      </c>
      <c r="K340" s="218" t="e">
        <f>IF(ISBLANK(#REF!),"",#REF!)</f>
        <v>#REF!</v>
      </c>
      <c r="L340" s="219" t="e">
        <f>IF(ISBLANK(#REF!),"",#REF!)</f>
        <v>#REF!</v>
      </c>
      <c r="M340" s="218" t="e">
        <f>IF(ISBLANK(#REF!),"",#REF!)</f>
        <v>#REF!</v>
      </c>
      <c r="N340" s="218" t="e">
        <f>IF(ISBLANK(#REF!),"",#REF!)</f>
        <v>#REF!</v>
      </c>
      <c r="O340" s="218" t="e">
        <f>IF(ISBLANK(#REF!),"",#REF!)</f>
        <v>#REF!</v>
      </c>
      <c r="P340" s="220">
        <v>136.22999999999999</v>
      </c>
      <c r="Q340" s="220">
        <v>0</v>
      </c>
      <c r="R340" s="220">
        <v>0</v>
      </c>
      <c r="S340" s="220">
        <v>0</v>
      </c>
      <c r="T340" s="220">
        <v>0</v>
      </c>
      <c r="U340" s="220">
        <v>0</v>
      </c>
      <c r="V340" s="220">
        <v>136.22999999999999</v>
      </c>
      <c r="W340" s="220">
        <v>0</v>
      </c>
      <c r="X340" s="220">
        <v>0</v>
      </c>
      <c r="Y340" s="220">
        <v>136.22999999999999</v>
      </c>
      <c r="Z340" s="220">
        <v>88.927916666666661</v>
      </c>
      <c r="AA340" s="220">
        <v>47.302083333333329</v>
      </c>
      <c r="AB340" s="220">
        <v>22.704999999999998</v>
      </c>
      <c r="AC340" s="220">
        <v>0</v>
      </c>
      <c r="AD340" s="196"/>
      <c r="AE340" s="222" t="e">
        <f t="shared" si="64"/>
        <v>#REF!</v>
      </c>
      <c r="AF340" s="222" t="e">
        <f>INDEX(#REF!,MATCH(Turtas!E340,#REF!,0))</f>
        <v>#REF!</v>
      </c>
      <c r="AG340" s="223" t="e">
        <f t="shared" si="65"/>
        <v>#REF!</v>
      </c>
      <c r="AH340" s="223" t="s">
        <v>680</v>
      </c>
      <c r="AI340" s="196"/>
      <c r="AJ340" s="224" t="e">
        <f>#REF!</f>
        <v>#REF!</v>
      </c>
      <c r="AK340" s="224">
        <f t="shared" si="66"/>
        <v>136.22999999999999</v>
      </c>
      <c r="AL340" s="225" t="e">
        <f t="shared" si="67"/>
        <v>#REF!</v>
      </c>
      <c r="AM340" s="225"/>
      <c r="AN340" s="226"/>
      <c r="AO340" s="226"/>
      <c r="AP340" s="224" t="e">
        <f t="shared" si="68"/>
        <v>#REF!</v>
      </c>
      <c r="AQ340" s="224" t="e">
        <f t="shared" si="69"/>
        <v>#REF!</v>
      </c>
      <c r="AR340" s="224" t="e">
        <f t="shared" si="70"/>
        <v>#REF!</v>
      </c>
      <c r="AS340" s="224" t="e">
        <f t="shared" si="71"/>
        <v>#REF!</v>
      </c>
      <c r="AT340" s="224" t="b">
        <f t="shared" si="72"/>
        <v>0</v>
      </c>
      <c r="AU340" s="224" t="e">
        <f t="shared" si="73"/>
        <v>#REF!</v>
      </c>
      <c r="AV340" s="224" t="e">
        <f t="shared" si="74"/>
        <v>#REF!</v>
      </c>
      <c r="AX340" s="227" t="b">
        <v>0</v>
      </c>
    </row>
    <row r="341" spans="2:50" x14ac:dyDescent="0.2">
      <c r="B341" s="215">
        <v>331</v>
      </c>
      <c r="C341" s="216" t="e">
        <f>+#REF!</f>
        <v>#REF!</v>
      </c>
      <c r="D341" s="217" t="e">
        <f>+#REF!</f>
        <v>#REF!</v>
      </c>
      <c r="E341" s="217" t="e">
        <f>+#REF!</f>
        <v>#REF!</v>
      </c>
      <c r="F341" s="217">
        <v>721</v>
      </c>
      <c r="G341" s="217" t="s">
        <v>66</v>
      </c>
      <c r="H341" s="217" t="str">
        <f t="shared" si="63"/>
        <v>TS</v>
      </c>
      <c r="I341" s="218" t="e">
        <f>+#REF!</f>
        <v>#REF!</v>
      </c>
      <c r="J341" s="218" t="e">
        <f>IF(ISBLANK(#REF!),"",#REF!)</f>
        <v>#REF!</v>
      </c>
      <c r="K341" s="218" t="e">
        <f>IF(ISBLANK(#REF!),"",#REF!)</f>
        <v>#REF!</v>
      </c>
      <c r="L341" s="219" t="e">
        <f>IF(ISBLANK(#REF!),"",#REF!)</f>
        <v>#REF!</v>
      </c>
      <c r="M341" s="218" t="e">
        <f>IF(ISBLANK(#REF!),"",#REF!)</f>
        <v>#REF!</v>
      </c>
      <c r="N341" s="218" t="e">
        <f>IF(ISBLANK(#REF!),"",#REF!)</f>
        <v>#REF!</v>
      </c>
      <c r="O341" s="218" t="e">
        <f>IF(ISBLANK(#REF!),"",#REF!)</f>
        <v>#REF!</v>
      </c>
      <c r="P341" s="220">
        <v>100.38</v>
      </c>
      <c r="Q341" s="220">
        <v>0</v>
      </c>
      <c r="R341" s="220">
        <v>0</v>
      </c>
      <c r="S341" s="220">
        <v>0</v>
      </c>
      <c r="T341" s="220">
        <v>0</v>
      </c>
      <c r="U341" s="220">
        <v>0</v>
      </c>
      <c r="V341" s="220">
        <v>100.38</v>
      </c>
      <c r="W341" s="220">
        <v>0</v>
      </c>
      <c r="X341" s="220">
        <v>0</v>
      </c>
      <c r="Y341" s="220">
        <v>100.38</v>
      </c>
      <c r="Z341" s="220">
        <v>65.525833333333324</v>
      </c>
      <c r="AA341" s="220">
        <v>34.854166666666671</v>
      </c>
      <c r="AB341" s="220">
        <v>16.73</v>
      </c>
      <c r="AC341" s="220">
        <v>0</v>
      </c>
      <c r="AD341" s="196"/>
      <c r="AE341" s="222" t="e">
        <f t="shared" si="64"/>
        <v>#REF!</v>
      </c>
      <c r="AF341" s="222" t="e">
        <f>INDEX(#REF!,MATCH(Turtas!E341,#REF!,0))</f>
        <v>#REF!</v>
      </c>
      <c r="AG341" s="223" t="e">
        <f t="shared" si="65"/>
        <v>#REF!</v>
      </c>
      <c r="AH341" s="223" t="s">
        <v>680</v>
      </c>
      <c r="AI341" s="196"/>
      <c r="AJ341" s="224" t="e">
        <f>#REF!</f>
        <v>#REF!</v>
      </c>
      <c r="AK341" s="224">
        <f t="shared" si="66"/>
        <v>100.38</v>
      </c>
      <c r="AL341" s="225" t="e">
        <f t="shared" si="67"/>
        <v>#REF!</v>
      </c>
      <c r="AM341" s="225"/>
      <c r="AN341" s="226"/>
      <c r="AO341" s="226"/>
      <c r="AP341" s="224" t="e">
        <f t="shared" si="68"/>
        <v>#REF!</v>
      </c>
      <c r="AQ341" s="224" t="e">
        <f t="shared" si="69"/>
        <v>#REF!</v>
      </c>
      <c r="AR341" s="224" t="e">
        <f t="shared" si="70"/>
        <v>#REF!</v>
      </c>
      <c r="AS341" s="224" t="e">
        <f t="shared" si="71"/>
        <v>#REF!</v>
      </c>
      <c r="AT341" s="224" t="b">
        <f t="shared" si="72"/>
        <v>0</v>
      </c>
      <c r="AU341" s="224" t="e">
        <f t="shared" si="73"/>
        <v>#REF!</v>
      </c>
      <c r="AV341" s="224" t="e">
        <f t="shared" si="74"/>
        <v>#REF!</v>
      </c>
      <c r="AX341" s="227" t="b">
        <v>0</v>
      </c>
    </row>
    <row r="342" spans="2:50" x14ac:dyDescent="0.2">
      <c r="B342" s="215">
        <v>332</v>
      </c>
      <c r="C342" s="216" t="e">
        <f>+#REF!</f>
        <v>#REF!</v>
      </c>
      <c r="D342" s="217" t="e">
        <f>+#REF!</f>
        <v>#REF!</v>
      </c>
      <c r="E342" s="217" t="e">
        <f>+#REF!</f>
        <v>#REF!</v>
      </c>
      <c r="F342" s="217">
        <v>721</v>
      </c>
      <c r="G342" s="217" t="s">
        <v>66</v>
      </c>
      <c r="H342" s="217" t="str">
        <f t="shared" si="63"/>
        <v>TS</v>
      </c>
      <c r="I342" s="218" t="e">
        <f>+#REF!</f>
        <v>#REF!</v>
      </c>
      <c r="J342" s="218" t="e">
        <f>IF(ISBLANK(#REF!),"",#REF!)</f>
        <v>#REF!</v>
      </c>
      <c r="K342" s="218" t="e">
        <f>IF(ISBLANK(#REF!),"",#REF!)</f>
        <v>#REF!</v>
      </c>
      <c r="L342" s="219" t="e">
        <f>IF(ISBLANK(#REF!),"",#REF!)</f>
        <v>#REF!</v>
      </c>
      <c r="M342" s="218" t="e">
        <f>IF(ISBLANK(#REF!),"",#REF!)</f>
        <v>#REF!</v>
      </c>
      <c r="N342" s="218" t="e">
        <f>IF(ISBLANK(#REF!),"",#REF!)</f>
        <v>#REF!</v>
      </c>
      <c r="O342" s="218" t="e">
        <f>IF(ISBLANK(#REF!),"",#REF!)</f>
        <v>#REF!</v>
      </c>
      <c r="P342" s="220">
        <v>60</v>
      </c>
      <c r="Q342" s="220">
        <v>0</v>
      </c>
      <c r="R342" s="220">
        <v>0</v>
      </c>
      <c r="S342" s="220">
        <v>0</v>
      </c>
      <c r="T342" s="220">
        <v>0</v>
      </c>
      <c r="U342" s="220">
        <v>0</v>
      </c>
      <c r="V342" s="220">
        <v>60</v>
      </c>
      <c r="W342" s="220">
        <v>0</v>
      </c>
      <c r="X342" s="220">
        <v>0</v>
      </c>
      <c r="Y342" s="220">
        <v>60</v>
      </c>
      <c r="Z342" s="220">
        <v>39.166666666666671</v>
      </c>
      <c r="AA342" s="220">
        <v>20.833333333333329</v>
      </c>
      <c r="AB342" s="220">
        <v>10</v>
      </c>
      <c r="AC342" s="220">
        <v>0</v>
      </c>
      <c r="AD342" s="196"/>
      <c r="AE342" s="222" t="e">
        <f t="shared" si="64"/>
        <v>#REF!</v>
      </c>
      <c r="AF342" s="222" t="e">
        <f>INDEX(#REF!,MATCH(Turtas!E342,#REF!,0))</f>
        <v>#REF!</v>
      </c>
      <c r="AG342" s="223" t="e">
        <f t="shared" si="65"/>
        <v>#REF!</v>
      </c>
      <c r="AH342" s="223" t="s">
        <v>680</v>
      </c>
      <c r="AI342" s="196"/>
      <c r="AJ342" s="224" t="e">
        <f>#REF!</f>
        <v>#REF!</v>
      </c>
      <c r="AK342" s="224">
        <f t="shared" si="66"/>
        <v>60</v>
      </c>
      <c r="AL342" s="225" t="e">
        <f t="shared" si="67"/>
        <v>#REF!</v>
      </c>
      <c r="AM342" s="225"/>
      <c r="AN342" s="226"/>
      <c r="AO342" s="226"/>
      <c r="AP342" s="224" t="e">
        <f t="shared" si="68"/>
        <v>#REF!</v>
      </c>
      <c r="AQ342" s="224" t="e">
        <f t="shared" si="69"/>
        <v>#REF!</v>
      </c>
      <c r="AR342" s="224" t="e">
        <f t="shared" si="70"/>
        <v>#REF!</v>
      </c>
      <c r="AS342" s="224" t="e">
        <f t="shared" si="71"/>
        <v>#REF!</v>
      </c>
      <c r="AT342" s="224" t="b">
        <f t="shared" si="72"/>
        <v>0</v>
      </c>
      <c r="AU342" s="224" t="e">
        <f t="shared" si="73"/>
        <v>#REF!</v>
      </c>
      <c r="AV342" s="224" t="e">
        <f t="shared" si="74"/>
        <v>#REF!</v>
      </c>
      <c r="AX342" s="227" t="b">
        <v>0</v>
      </c>
    </row>
    <row r="343" spans="2:50" x14ac:dyDescent="0.2">
      <c r="B343" s="215">
        <v>333</v>
      </c>
      <c r="C343" s="216" t="e">
        <f>+#REF!</f>
        <v>#REF!</v>
      </c>
      <c r="D343" s="217" t="e">
        <f>+#REF!</f>
        <v>#REF!</v>
      </c>
      <c r="E343" s="217" t="e">
        <f>+#REF!</f>
        <v>#REF!</v>
      </c>
      <c r="F343" s="217">
        <v>721</v>
      </c>
      <c r="G343" s="217" t="s">
        <v>66</v>
      </c>
      <c r="H343" s="217" t="str">
        <f t="shared" si="63"/>
        <v>TS</v>
      </c>
      <c r="I343" s="218" t="e">
        <f>+#REF!</f>
        <v>#REF!</v>
      </c>
      <c r="J343" s="218" t="e">
        <f>IF(ISBLANK(#REF!),"",#REF!)</f>
        <v>#REF!</v>
      </c>
      <c r="K343" s="218" t="e">
        <f>IF(ISBLANK(#REF!),"",#REF!)</f>
        <v>#REF!</v>
      </c>
      <c r="L343" s="219" t="e">
        <f>IF(ISBLANK(#REF!),"",#REF!)</f>
        <v>#REF!</v>
      </c>
      <c r="M343" s="218" t="e">
        <f>IF(ISBLANK(#REF!),"",#REF!)</f>
        <v>#REF!</v>
      </c>
      <c r="N343" s="218" t="e">
        <f>IF(ISBLANK(#REF!),"",#REF!)</f>
        <v>#REF!</v>
      </c>
      <c r="O343" s="218" t="e">
        <f>IF(ISBLANK(#REF!),"",#REF!)</f>
        <v>#REF!</v>
      </c>
      <c r="P343" s="220">
        <v>14.17</v>
      </c>
      <c r="Q343" s="220">
        <v>0</v>
      </c>
      <c r="R343" s="220">
        <v>0</v>
      </c>
      <c r="S343" s="220">
        <v>0</v>
      </c>
      <c r="T343" s="220">
        <v>0</v>
      </c>
      <c r="U343" s="220">
        <v>0</v>
      </c>
      <c r="V343" s="220">
        <v>14.17</v>
      </c>
      <c r="W343" s="220">
        <v>0</v>
      </c>
      <c r="X343" s="220">
        <v>0</v>
      </c>
      <c r="Y343" s="220">
        <v>14.17</v>
      </c>
      <c r="Z343" s="220">
        <v>12.516833333333334</v>
      </c>
      <c r="AA343" s="220">
        <v>1.6531666666666656</v>
      </c>
      <c r="AB343" s="220">
        <v>2.8340000000000005</v>
      </c>
      <c r="AC343" s="220">
        <v>0</v>
      </c>
      <c r="AD343" s="196"/>
      <c r="AE343" s="222" t="e">
        <f t="shared" si="64"/>
        <v>#REF!</v>
      </c>
      <c r="AF343" s="222" t="e">
        <f>INDEX(#REF!,MATCH(Turtas!E343,#REF!,0))</f>
        <v>#REF!</v>
      </c>
      <c r="AG343" s="223" t="e">
        <f t="shared" si="65"/>
        <v>#REF!</v>
      </c>
      <c r="AH343" s="223" t="s">
        <v>680</v>
      </c>
      <c r="AI343" s="196"/>
      <c r="AJ343" s="224" t="e">
        <f>#REF!</f>
        <v>#REF!</v>
      </c>
      <c r="AK343" s="224">
        <f t="shared" si="66"/>
        <v>14.17</v>
      </c>
      <c r="AL343" s="225" t="e">
        <f t="shared" si="67"/>
        <v>#REF!</v>
      </c>
      <c r="AM343" s="225"/>
      <c r="AN343" s="226"/>
      <c r="AO343" s="226"/>
      <c r="AP343" s="224" t="e">
        <f t="shared" si="68"/>
        <v>#REF!</v>
      </c>
      <c r="AQ343" s="224" t="e">
        <f t="shared" si="69"/>
        <v>#REF!</v>
      </c>
      <c r="AR343" s="224" t="e">
        <f t="shared" si="70"/>
        <v>#REF!</v>
      </c>
      <c r="AS343" s="224" t="e">
        <f t="shared" si="71"/>
        <v>#REF!</v>
      </c>
      <c r="AT343" s="224" t="b">
        <f t="shared" si="72"/>
        <v>0</v>
      </c>
      <c r="AU343" s="224" t="e">
        <f t="shared" si="73"/>
        <v>#REF!</v>
      </c>
      <c r="AV343" s="224" t="e">
        <f t="shared" si="74"/>
        <v>#REF!</v>
      </c>
      <c r="AX343" s="227" t="b">
        <v>0</v>
      </c>
    </row>
    <row r="344" spans="2:50" x14ac:dyDescent="0.2">
      <c r="B344" s="215">
        <v>334</v>
      </c>
      <c r="C344" s="216" t="e">
        <f>+#REF!</f>
        <v>#REF!</v>
      </c>
      <c r="D344" s="217" t="e">
        <f>+#REF!</f>
        <v>#REF!</v>
      </c>
      <c r="E344" s="217" t="e">
        <f>+#REF!</f>
        <v>#REF!</v>
      </c>
      <c r="F344" s="217">
        <v>721</v>
      </c>
      <c r="G344" s="217" t="s">
        <v>66</v>
      </c>
      <c r="H344" s="217" t="str">
        <f t="shared" si="63"/>
        <v>TS</v>
      </c>
      <c r="I344" s="218" t="e">
        <f>+#REF!</f>
        <v>#REF!</v>
      </c>
      <c r="J344" s="218" t="e">
        <f>IF(ISBLANK(#REF!),"",#REF!)</f>
        <v>#REF!</v>
      </c>
      <c r="K344" s="218" t="e">
        <f>IF(ISBLANK(#REF!),"",#REF!)</f>
        <v>#REF!</v>
      </c>
      <c r="L344" s="219" t="e">
        <f>IF(ISBLANK(#REF!),"",#REF!)</f>
        <v>#REF!</v>
      </c>
      <c r="M344" s="218" t="e">
        <f>IF(ISBLANK(#REF!),"",#REF!)</f>
        <v>#REF!</v>
      </c>
      <c r="N344" s="218" t="e">
        <f>IF(ISBLANK(#REF!),"",#REF!)</f>
        <v>#REF!</v>
      </c>
      <c r="O344" s="218" t="e">
        <f>IF(ISBLANK(#REF!),"",#REF!)</f>
        <v>#REF!</v>
      </c>
      <c r="P344" s="220">
        <v>35.409999999999997</v>
      </c>
      <c r="Q344" s="220">
        <v>0</v>
      </c>
      <c r="R344" s="220">
        <v>0</v>
      </c>
      <c r="S344" s="220">
        <v>0</v>
      </c>
      <c r="T344" s="220">
        <v>0</v>
      </c>
      <c r="U344" s="220">
        <v>0</v>
      </c>
      <c r="V344" s="220">
        <v>35.409999999999997</v>
      </c>
      <c r="W344" s="220">
        <v>0</v>
      </c>
      <c r="X344" s="220">
        <v>0</v>
      </c>
      <c r="Y344" s="220">
        <v>35.409999999999997</v>
      </c>
      <c r="Z344" s="220">
        <v>31.278833333333331</v>
      </c>
      <c r="AA344" s="220">
        <v>4.1311666666666653</v>
      </c>
      <c r="AB344" s="220">
        <v>7.081999999999999</v>
      </c>
      <c r="AC344" s="220">
        <v>0</v>
      </c>
      <c r="AD344" s="196"/>
      <c r="AE344" s="222" t="e">
        <f t="shared" si="64"/>
        <v>#REF!</v>
      </c>
      <c r="AF344" s="222" t="e">
        <f>INDEX(#REF!,MATCH(Turtas!E344,#REF!,0))</f>
        <v>#REF!</v>
      </c>
      <c r="AG344" s="223" t="e">
        <f t="shared" si="65"/>
        <v>#REF!</v>
      </c>
      <c r="AH344" s="223" t="s">
        <v>680</v>
      </c>
      <c r="AI344" s="196"/>
      <c r="AJ344" s="224" t="e">
        <f>#REF!</f>
        <v>#REF!</v>
      </c>
      <c r="AK344" s="224">
        <f t="shared" si="66"/>
        <v>35.409999999999997</v>
      </c>
      <c r="AL344" s="225" t="e">
        <f t="shared" si="67"/>
        <v>#REF!</v>
      </c>
      <c r="AM344" s="225"/>
      <c r="AN344" s="226"/>
      <c r="AO344" s="226"/>
      <c r="AP344" s="224" t="e">
        <f t="shared" si="68"/>
        <v>#REF!</v>
      </c>
      <c r="AQ344" s="224" t="e">
        <f t="shared" si="69"/>
        <v>#REF!</v>
      </c>
      <c r="AR344" s="224" t="e">
        <f t="shared" si="70"/>
        <v>#REF!</v>
      </c>
      <c r="AS344" s="224" t="e">
        <f t="shared" si="71"/>
        <v>#REF!</v>
      </c>
      <c r="AT344" s="224" t="b">
        <f t="shared" si="72"/>
        <v>0</v>
      </c>
      <c r="AU344" s="224" t="e">
        <f t="shared" si="73"/>
        <v>#REF!</v>
      </c>
      <c r="AV344" s="224" t="e">
        <f t="shared" si="74"/>
        <v>#REF!</v>
      </c>
      <c r="AX344" s="227" t="b">
        <v>0</v>
      </c>
    </row>
    <row r="345" spans="2:50" x14ac:dyDescent="0.2">
      <c r="B345" s="215">
        <v>335</v>
      </c>
      <c r="C345" s="216" t="e">
        <f>+#REF!</f>
        <v>#REF!</v>
      </c>
      <c r="D345" s="217" t="e">
        <f>+#REF!</f>
        <v>#REF!</v>
      </c>
      <c r="E345" s="217" t="e">
        <f>+#REF!</f>
        <v>#REF!</v>
      </c>
      <c r="F345" s="217">
        <v>721</v>
      </c>
      <c r="G345" s="217" t="s">
        <v>66</v>
      </c>
      <c r="H345" s="217" t="str">
        <f t="shared" si="63"/>
        <v>TS</v>
      </c>
      <c r="I345" s="218" t="e">
        <f>+#REF!</f>
        <v>#REF!</v>
      </c>
      <c r="J345" s="218" t="e">
        <f>IF(ISBLANK(#REF!),"",#REF!)</f>
        <v>#REF!</v>
      </c>
      <c r="K345" s="218" t="e">
        <f>IF(ISBLANK(#REF!),"",#REF!)</f>
        <v>#REF!</v>
      </c>
      <c r="L345" s="219" t="e">
        <f>IF(ISBLANK(#REF!),"",#REF!)</f>
        <v>#REF!</v>
      </c>
      <c r="M345" s="218" t="e">
        <f>IF(ISBLANK(#REF!),"",#REF!)</f>
        <v>#REF!</v>
      </c>
      <c r="N345" s="218" t="e">
        <f>IF(ISBLANK(#REF!),"",#REF!)</f>
        <v>#REF!</v>
      </c>
      <c r="O345" s="218" t="e">
        <f>IF(ISBLANK(#REF!),"",#REF!)</f>
        <v>#REF!</v>
      </c>
      <c r="P345" s="220">
        <v>37.24</v>
      </c>
      <c r="Q345" s="220">
        <v>0</v>
      </c>
      <c r="R345" s="220">
        <v>0</v>
      </c>
      <c r="S345" s="220">
        <v>0</v>
      </c>
      <c r="T345" s="220">
        <v>0</v>
      </c>
      <c r="U345" s="220">
        <v>0</v>
      </c>
      <c r="V345" s="220">
        <v>37.24</v>
      </c>
      <c r="W345" s="220">
        <v>0</v>
      </c>
      <c r="X345" s="220">
        <v>0</v>
      </c>
      <c r="Y345" s="220">
        <v>37.24</v>
      </c>
      <c r="Z345" s="220">
        <v>32.895333333333333</v>
      </c>
      <c r="AA345" s="220">
        <v>4.3446666666666687</v>
      </c>
      <c r="AB345" s="220">
        <v>7.4480000000000004</v>
      </c>
      <c r="AC345" s="220">
        <v>0</v>
      </c>
      <c r="AD345" s="196"/>
      <c r="AE345" s="222" t="e">
        <f t="shared" si="64"/>
        <v>#REF!</v>
      </c>
      <c r="AF345" s="222" t="e">
        <f>INDEX(#REF!,MATCH(Turtas!E345,#REF!,0))</f>
        <v>#REF!</v>
      </c>
      <c r="AG345" s="223" t="e">
        <f t="shared" si="65"/>
        <v>#REF!</v>
      </c>
      <c r="AH345" s="223" t="s">
        <v>680</v>
      </c>
      <c r="AI345" s="196"/>
      <c r="AJ345" s="224" t="e">
        <f>#REF!</f>
        <v>#REF!</v>
      </c>
      <c r="AK345" s="224">
        <f t="shared" si="66"/>
        <v>37.24</v>
      </c>
      <c r="AL345" s="225" t="e">
        <f t="shared" si="67"/>
        <v>#REF!</v>
      </c>
      <c r="AM345" s="225"/>
      <c r="AN345" s="226"/>
      <c r="AO345" s="226"/>
      <c r="AP345" s="224" t="e">
        <f t="shared" si="68"/>
        <v>#REF!</v>
      </c>
      <c r="AQ345" s="224" t="e">
        <f t="shared" si="69"/>
        <v>#REF!</v>
      </c>
      <c r="AR345" s="224" t="e">
        <f t="shared" si="70"/>
        <v>#REF!</v>
      </c>
      <c r="AS345" s="224" t="e">
        <f t="shared" si="71"/>
        <v>#REF!</v>
      </c>
      <c r="AT345" s="224" t="b">
        <f t="shared" si="72"/>
        <v>0</v>
      </c>
      <c r="AU345" s="224" t="e">
        <f t="shared" si="73"/>
        <v>#REF!</v>
      </c>
      <c r="AV345" s="224" t="e">
        <f t="shared" si="74"/>
        <v>#REF!</v>
      </c>
      <c r="AX345" s="227" t="b">
        <v>0</v>
      </c>
    </row>
    <row r="346" spans="2:50" x14ac:dyDescent="0.2">
      <c r="B346" s="215">
        <v>336</v>
      </c>
      <c r="C346" s="216" t="e">
        <f>+#REF!</f>
        <v>#REF!</v>
      </c>
      <c r="D346" s="217" t="e">
        <f>+#REF!</f>
        <v>#REF!</v>
      </c>
      <c r="E346" s="217" t="e">
        <f>+#REF!</f>
        <v>#REF!</v>
      </c>
      <c r="F346" s="217">
        <v>721</v>
      </c>
      <c r="G346" s="217" t="s">
        <v>66</v>
      </c>
      <c r="H346" s="217" t="str">
        <f t="shared" si="63"/>
        <v>TS</v>
      </c>
      <c r="I346" s="218" t="e">
        <f>+#REF!</f>
        <v>#REF!</v>
      </c>
      <c r="J346" s="218" t="e">
        <f>IF(ISBLANK(#REF!),"",#REF!)</f>
        <v>#REF!</v>
      </c>
      <c r="K346" s="218" t="e">
        <f>IF(ISBLANK(#REF!),"",#REF!)</f>
        <v>#REF!</v>
      </c>
      <c r="L346" s="219" t="e">
        <f>IF(ISBLANK(#REF!),"",#REF!)</f>
        <v>#REF!</v>
      </c>
      <c r="M346" s="218" t="e">
        <f>IF(ISBLANK(#REF!),"",#REF!)</f>
        <v>#REF!</v>
      </c>
      <c r="N346" s="218" t="e">
        <f>IF(ISBLANK(#REF!),"",#REF!)</f>
        <v>#REF!</v>
      </c>
      <c r="O346" s="218" t="e">
        <f>IF(ISBLANK(#REF!),"",#REF!)</f>
        <v>#REF!</v>
      </c>
      <c r="P346" s="220">
        <v>28.97</v>
      </c>
      <c r="Q346" s="220">
        <v>0</v>
      </c>
      <c r="R346" s="220">
        <v>0</v>
      </c>
      <c r="S346" s="220">
        <v>0</v>
      </c>
      <c r="T346" s="220">
        <v>0</v>
      </c>
      <c r="U346" s="220">
        <v>0</v>
      </c>
      <c r="V346" s="220">
        <v>28.97</v>
      </c>
      <c r="W346" s="220">
        <v>0</v>
      </c>
      <c r="X346" s="220">
        <v>0</v>
      </c>
      <c r="Y346" s="220">
        <v>28.97</v>
      </c>
      <c r="Z346" s="220">
        <v>25.590166666666665</v>
      </c>
      <c r="AA346" s="220">
        <v>3.3798333333333339</v>
      </c>
      <c r="AB346" s="220">
        <v>5.7939999999999996</v>
      </c>
      <c r="AC346" s="220">
        <v>0</v>
      </c>
      <c r="AD346" s="196"/>
      <c r="AE346" s="222" t="e">
        <f t="shared" si="64"/>
        <v>#REF!</v>
      </c>
      <c r="AF346" s="222" t="e">
        <f>INDEX(#REF!,MATCH(Turtas!E346,#REF!,0))</f>
        <v>#REF!</v>
      </c>
      <c r="AG346" s="223" t="e">
        <f t="shared" si="65"/>
        <v>#REF!</v>
      </c>
      <c r="AH346" s="223" t="s">
        <v>680</v>
      </c>
      <c r="AI346" s="196"/>
      <c r="AJ346" s="224" t="e">
        <f>#REF!</f>
        <v>#REF!</v>
      </c>
      <c r="AK346" s="224">
        <f t="shared" si="66"/>
        <v>28.97</v>
      </c>
      <c r="AL346" s="225" t="e">
        <f t="shared" si="67"/>
        <v>#REF!</v>
      </c>
      <c r="AM346" s="225"/>
      <c r="AN346" s="226"/>
      <c r="AO346" s="226"/>
      <c r="AP346" s="224" t="e">
        <f t="shared" si="68"/>
        <v>#REF!</v>
      </c>
      <c r="AQ346" s="224" t="e">
        <f t="shared" si="69"/>
        <v>#REF!</v>
      </c>
      <c r="AR346" s="224" t="e">
        <f t="shared" si="70"/>
        <v>#REF!</v>
      </c>
      <c r="AS346" s="224" t="e">
        <f t="shared" si="71"/>
        <v>#REF!</v>
      </c>
      <c r="AT346" s="224" t="b">
        <f t="shared" si="72"/>
        <v>0</v>
      </c>
      <c r="AU346" s="224" t="e">
        <f t="shared" si="73"/>
        <v>#REF!</v>
      </c>
      <c r="AV346" s="224" t="e">
        <f t="shared" si="74"/>
        <v>#REF!</v>
      </c>
      <c r="AX346" s="227" t="b">
        <v>0</v>
      </c>
    </row>
    <row r="347" spans="2:50" x14ac:dyDescent="0.2">
      <c r="B347" s="215">
        <v>337</v>
      </c>
      <c r="C347" s="216" t="e">
        <f>+#REF!</f>
        <v>#REF!</v>
      </c>
      <c r="D347" s="217" t="e">
        <f>+#REF!</f>
        <v>#REF!</v>
      </c>
      <c r="E347" s="217" t="e">
        <f>+#REF!</f>
        <v>#REF!</v>
      </c>
      <c r="F347" s="217">
        <v>721</v>
      </c>
      <c r="G347" s="217" t="s">
        <v>66</v>
      </c>
      <c r="H347" s="217" t="str">
        <f t="shared" si="63"/>
        <v>TS</v>
      </c>
      <c r="I347" s="218" t="e">
        <f>+#REF!</f>
        <v>#REF!</v>
      </c>
      <c r="J347" s="218" t="e">
        <f>IF(ISBLANK(#REF!),"",#REF!)</f>
        <v>#REF!</v>
      </c>
      <c r="K347" s="218" t="e">
        <f>IF(ISBLANK(#REF!),"",#REF!)</f>
        <v>#REF!</v>
      </c>
      <c r="L347" s="219" t="e">
        <f>IF(ISBLANK(#REF!),"",#REF!)</f>
        <v>#REF!</v>
      </c>
      <c r="M347" s="218" t="e">
        <f>IF(ISBLANK(#REF!),"",#REF!)</f>
        <v>#REF!</v>
      </c>
      <c r="N347" s="218" t="e">
        <f>IF(ISBLANK(#REF!),"",#REF!)</f>
        <v>#REF!</v>
      </c>
      <c r="O347" s="218" t="e">
        <f>IF(ISBLANK(#REF!),"",#REF!)</f>
        <v>#REF!</v>
      </c>
      <c r="P347" s="220">
        <v>57.64</v>
      </c>
      <c r="Q347" s="220">
        <v>0</v>
      </c>
      <c r="R347" s="220">
        <v>0</v>
      </c>
      <c r="S347" s="220">
        <v>0</v>
      </c>
      <c r="T347" s="220">
        <v>0</v>
      </c>
      <c r="U347" s="220">
        <v>0</v>
      </c>
      <c r="V347" s="220">
        <v>57.64</v>
      </c>
      <c r="W347" s="220">
        <v>0</v>
      </c>
      <c r="X347" s="220">
        <v>0</v>
      </c>
      <c r="Y347" s="220">
        <v>57.64</v>
      </c>
      <c r="Z347" s="220">
        <v>50.915333333333336</v>
      </c>
      <c r="AA347" s="220">
        <v>6.7246666666666641</v>
      </c>
      <c r="AB347" s="220">
        <v>11.528</v>
      </c>
      <c r="AC347" s="220">
        <v>0</v>
      </c>
      <c r="AD347" s="196"/>
      <c r="AE347" s="222" t="e">
        <f t="shared" si="64"/>
        <v>#REF!</v>
      </c>
      <c r="AF347" s="222" t="e">
        <f>INDEX(#REF!,MATCH(Turtas!E347,#REF!,0))</f>
        <v>#REF!</v>
      </c>
      <c r="AG347" s="223" t="e">
        <f t="shared" si="65"/>
        <v>#REF!</v>
      </c>
      <c r="AH347" s="223" t="s">
        <v>680</v>
      </c>
      <c r="AI347" s="196"/>
      <c r="AJ347" s="224" t="e">
        <f>#REF!</f>
        <v>#REF!</v>
      </c>
      <c r="AK347" s="224">
        <f t="shared" si="66"/>
        <v>57.64</v>
      </c>
      <c r="AL347" s="225" t="e">
        <f t="shared" si="67"/>
        <v>#REF!</v>
      </c>
      <c r="AM347" s="225"/>
      <c r="AN347" s="226"/>
      <c r="AO347" s="226"/>
      <c r="AP347" s="224" t="e">
        <f t="shared" si="68"/>
        <v>#REF!</v>
      </c>
      <c r="AQ347" s="224" t="e">
        <f t="shared" si="69"/>
        <v>#REF!</v>
      </c>
      <c r="AR347" s="224" t="e">
        <f t="shared" si="70"/>
        <v>#REF!</v>
      </c>
      <c r="AS347" s="224" t="e">
        <f t="shared" si="71"/>
        <v>#REF!</v>
      </c>
      <c r="AT347" s="224" t="b">
        <f t="shared" si="72"/>
        <v>0</v>
      </c>
      <c r="AU347" s="224" t="e">
        <f t="shared" si="73"/>
        <v>#REF!</v>
      </c>
      <c r="AV347" s="224" t="e">
        <f t="shared" si="74"/>
        <v>#REF!</v>
      </c>
      <c r="AX347" s="227" t="b">
        <v>0</v>
      </c>
    </row>
    <row r="348" spans="2:50" x14ac:dyDescent="0.2">
      <c r="B348" s="215">
        <v>338</v>
      </c>
      <c r="C348" s="216" t="e">
        <f>+#REF!</f>
        <v>#REF!</v>
      </c>
      <c r="D348" s="217" t="e">
        <f>+#REF!</f>
        <v>#REF!</v>
      </c>
      <c r="E348" s="217" t="e">
        <f>+#REF!</f>
        <v>#REF!</v>
      </c>
      <c r="F348" s="217">
        <v>721</v>
      </c>
      <c r="G348" s="217" t="s">
        <v>66</v>
      </c>
      <c r="H348" s="217" t="str">
        <f t="shared" si="63"/>
        <v>TS</v>
      </c>
      <c r="I348" s="218" t="e">
        <f>+#REF!</f>
        <v>#REF!</v>
      </c>
      <c r="J348" s="218" t="e">
        <f>IF(ISBLANK(#REF!),"",#REF!)</f>
        <v>#REF!</v>
      </c>
      <c r="K348" s="218" t="e">
        <f>IF(ISBLANK(#REF!),"",#REF!)</f>
        <v>#REF!</v>
      </c>
      <c r="L348" s="219" t="e">
        <f>IF(ISBLANK(#REF!),"",#REF!)</f>
        <v>#REF!</v>
      </c>
      <c r="M348" s="218" t="e">
        <f>IF(ISBLANK(#REF!),"",#REF!)</f>
        <v>#REF!</v>
      </c>
      <c r="N348" s="218" t="e">
        <f>IF(ISBLANK(#REF!),"",#REF!)</f>
        <v>#REF!</v>
      </c>
      <c r="O348" s="218" t="e">
        <f>IF(ISBLANK(#REF!),"",#REF!)</f>
        <v>#REF!</v>
      </c>
      <c r="P348" s="220">
        <v>129.06</v>
      </c>
      <c r="Q348" s="220">
        <v>0</v>
      </c>
      <c r="R348" s="220">
        <v>0</v>
      </c>
      <c r="S348" s="220">
        <v>0</v>
      </c>
      <c r="T348" s="220">
        <v>0</v>
      </c>
      <c r="U348" s="220">
        <v>0</v>
      </c>
      <c r="V348" s="220">
        <v>129.06</v>
      </c>
      <c r="W348" s="220">
        <v>0</v>
      </c>
      <c r="X348" s="220">
        <v>0</v>
      </c>
      <c r="Y348" s="220">
        <v>129.06</v>
      </c>
      <c r="Z348" s="220">
        <v>98.945999999999998</v>
      </c>
      <c r="AA348" s="220">
        <v>30.114000000000004</v>
      </c>
      <c r="AB348" s="220">
        <v>25.812000000000005</v>
      </c>
      <c r="AC348" s="220">
        <v>0</v>
      </c>
      <c r="AD348" s="196"/>
      <c r="AE348" s="222" t="e">
        <f t="shared" si="64"/>
        <v>#REF!</v>
      </c>
      <c r="AF348" s="222" t="e">
        <f>INDEX(#REF!,MATCH(Turtas!E348,#REF!,0))</f>
        <v>#REF!</v>
      </c>
      <c r="AG348" s="223" t="e">
        <f t="shared" si="65"/>
        <v>#REF!</v>
      </c>
      <c r="AH348" s="223" t="s">
        <v>680</v>
      </c>
      <c r="AI348" s="196"/>
      <c r="AJ348" s="224" t="e">
        <f>#REF!</f>
        <v>#REF!</v>
      </c>
      <c r="AK348" s="224">
        <f t="shared" si="66"/>
        <v>129.06</v>
      </c>
      <c r="AL348" s="225" t="e">
        <f t="shared" si="67"/>
        <v>#REF!</v>
      </c>
      <c r="AM348" s="225"/>
      <c r="AN348" s="226"/>
      <c r="AO348" s="226"/>
      <c r="AP348" s="224" t="e">
        <f t="shared" si="68"/>
        <v>#REF!</v>
      </c>
      <c r="AQ348" s="224" t="e">
        <f t="shared" si="69"/>
        <v>#REF!</v>
      </c>
      <c r="AR348" s="224" t="e">
        <f t="shared" si="70"/>
        <v>#REF!</v>
      </c>
      <c r="AS348" s="224" t="e">
        <f t="shared" si="71"/>
        <v>#REF!</v>
      </c>
      <c r="AT348" s="224" t="b">
        <f t="shared" si="72"/>
        <v>0</v>
      </c>
      <c r="AU348" s="224" t="e">
        <f t="shared" si="73"/>
        <v>#REF!</v>
      </c>
      <c r="AV348" s="224" t="e">
        <f t="shared" si="74"/>
        <v>#REF!</v>
      </c>
      <c r="AX348" s="227" t="b">
        <v>0</v>
      </c>
    </row>
    <row r="349" spans="2:50" x14ac:dyDescent="0.2">
      <c r="B349" s="215">
        <v>339</v>
      </c>
      <c r="C349" s="216" t="e">
        <f>+#REF!</f>
        <v>#REF!</v>
      </c>
      <c r="D349" s="217" t="e">
        <f>+#REF!</f>
        <v>#REF!</v>
      </c>
      <c r="E349" s="217" t="e">
        <f>+#REF!</f>
        <v>#REF!</v>
      </c>
      <c r="F349" s="217">
        <v>721</v>
      </c>
      <c r="G349" s="217" t="s">
        <v>66</v>
      </c>
      <c r="H349" s="217" t="str">
        <f t="shared" si="63"/>
        <v>TS</v>
      </c>
      <c r="I349" s="218" t="e">
        <f>+#REF!</f>
        <v>#REF!</v>
      </c>
      <c r="J349" s="218" t="e">
        <f>IF(ISBLANK(#REF!),"",#REF!)</f>
        <v>#REF!</v>
      </c>
      <c r="K349" s="218" t="e">
        <f>IF(ISBLANK(#REF!),"",#REF!)</f>
        <v>#REF!</v>
      </c>
      <c r="L349" s="219" t="e">
        <f>IF(ISBLANK(#REF!),"",#REF!)</f>
        <v>#REF!</v>
      </c>
      <c r="M349" s="218" t="e">
        <f>IF(ISBLANK(#REF!),"",#REF!)</f>
        <v>#REF!</v>
      </c>
      <c r="N349" s="218" t="e">
        <f>IF(ISBLANK(#REF!),"",#REF!)</f>
        <v>#REF!</v>
      </c>
      <c r="O349" s="218" t="e">
        <f>IF(ISBLANK(#REF!),"",#REF!)</f>
        <v>#REF!</v>
      </c>
      <c r="P349" s="220">
        <v>71.7</v>
      </c>
      <c r="Q349" s="220">
        <v>0</v>
      </c>
      <c r="R349" s="220">
        <v>0</v>
      </c>
      <c r="S349" s="220">
        <v>0</v>
      </c>
      <c r="T349" s="220">
        <v>0</v>
      </c>
      <c r="U349" s="220">
        <v>0</v>
      </c>
      <c r="V349" s="220">
        <v>71.7</v>
      </c>
      <c r="W349" s="220">
        <v>0</v>
      </c>
      <c r="X349" s="220">
        <v>0</v>
      </c>
      <c r="Y349" s="220">
        <v>71.7</v>
      </c>
      <c r="Z349" s="220">
        <v>54.97</v>
      </c>
      <c r="AA349" s="220">
        <v>16.730000000000004</v>
      </c>
      <c r="AB349" s="220">
        <v>14.34</v>
      </c>
      <c r="AC349" s="220">
        <v>0</v>
      </c>
      <c r="AD349" s="196"/>
      <c r="AE349" s="222" t="e">
        <f t="shared" si="64"/>
        <v>#REF!</v>
      </c>
      <c r="AF349" s="222" t="e">
        <f>INDEX(#REF!,MATCH(Turtas!E349,#REF!,0))</f>
        <v>#REF!</v>
      </c>
      <c r="AG349" s="223" t="e">
        <f t="shared" si="65"/>
        <v>#REF!</v>
      </c>
      <c r="AH349" s="223" t="s">
        <v>680</v>
      </c>
      <c r="AI349" s="196"/>
      <c r="AJ349" s="224" t="e">
        <f>#REF!</f>
        <v>#REF!</v>
      </c>
      <c r="AK349" s="224">
        <f t="shared" si="66"/>
        <v>71.7</v>
      </c>
      <c r="AL349" s="225" t="e">
        <f t="shared" si="67"/>
        <v>#REF!</v>
      </c>
      <c r="AM349" s="225"/>
      <c r="AN349" s="226"/>
      <c r="AO349" s="226"/>
      <c r="AP349" s="224" t="e">
        <f t="shared" si="68"/>
        <v>#REF!</v>
      </c>
      <c r="AQ349" s="224" t="e">
        <f t="shared" si="69"/>
        <v>#REF!</v>
      </c>
      <c r="AR349" s="224" t="e">
        <f t="shared" si="70"/>
        <v>#REF!</v>
      </c>
      <c r="AS349" s="224" t="e">
        <f t="shared" si="71"/>
        <v>#REF!</v>
      </c>
      <c r="AT349" s="224" t="b">
        <f t="shared" si="72"/>
        <v>0</v>
      </c>
      <c r="AU349" s="224" t="e">
        <f t="shared" si="73"/>
        <v>#REF!</v>
      </c>
      <c r="AV349" s="224" t="e">
        <f t="shared" si="74"/>
        <v>#REF!</v>
      </c>
      <c r="AX349" s="227" t="b">
        <v>0</v>
      </c>
    </row>
    <row r="350" spans="2:50" x14ac:dyDescent="0.2">
      <c r="B350" s="215">
        <v>340</v>
      </c>
      <c r="C350" s="216" t="e">
        <f>+#REF!</f>
        <v>#REF!</v>
      </c>
      <c r="D350" s="217" t="e">
        <f>+#REF!</f>
        <v>#REF!</v>
      </c>
      <c r="E350" s="217" t="e">
        <f>+#REF!</f>
        <v>#REF!</v>
      </c>
      <c r="F350" s="217">
        <v>721</v>
      </c>
      <c r="G350" s="217" t="s">
        <v>66</v>
      </c>
      <c r="H350" s="217" t="str">
        <f t="shared" si="63"/>
        <v>TS</v>
      </c>
      <c r="I350" s="218" t="e">
        <f>+#REF!</f>
        <v>#REF!</v>
      </c>
      <c r="J350" s="218" t="e">
        <f>IF(ISBLANK(#REF!),"",#REF!)</f>
        <v>#REF!</v>
      </c>
      <c r="K350" s="218" t="e">
        <f>IF(ISBLANK(#REF!),"",#REF!)</f>
        <v>#REF!</v>
      </c>
      <c r="L350" s="219" t="e">
        <f>IF(ISBLANK(#REF!),"",#REF!)</f>
        <v>#REF!</v>
      </c>
      <c r="M350" s="218" t="e">
        <f>IF(ISBLANK(#REF!),"",#REF!)</f>
        <v>#REF!</v>
      </c>
      <c r="N350" s="218" t="e">
        <f>IF(ISBLANK(#REF!),"",#REF!)</f>
        <v>#REF!</v>
      </c>
      <c r="O350" s="218" t="e">
        <f>IF(ISBLANK(#REF!),"",#REF!)</f>
        <v>#REF!</v>
      </c>
      <c r="P350" s="220">
        <v>27</v>
      </c>
      <c r="Q350" s="220">
        <v>0</v>
      </c>
      <c r="R350" s="220">
        <v>0</v>
      </c>
      <c r="S350" s="220">
        <v>0</v>
      </c>
      <c r="T350" s="220">
        <v>0</v>
      </c>
      <c r="U350" s="220">
        <v>0</v>
      </c>
      <c r="V350" s="220">
        <v>27</v>
      </c>
      <c r="W350" s="220">
        <v>0</v>
      </c>
      <c r="X350" s="220">
        <v>0</v>
      </c>
      <c r="Y350" s="220">
        <v>27</v>
      </c>
      <c r="Z350" s="220">
        <v>20.7</v>
      </c>
      <c r="AA350" s="220">
        <v>6.3000000000000007</v>
      </c>
      <c r="AB350" s="220">
        <v>5.4</v>
      </c>
      <c r="AC350" s="220">
        <v>0</v>
      </c>
      <c r="AD350" s="196"/>
      <c r="AE350" s="222" t="e">
        <f t="shared" si="64"/>
        <v>#REF!</v>
      </c>
      <c r="AF350" s="222" t="e">
        <f>INDEX(#REF!,MATCH(Turtas!E350,#REF!,0))</f>
        <v>#REF!</v>
      </c>
      <c r="AG350" s="223" t="e">
        <f t="shared" si="65"/>
        <v>#REF!</v>
      </c>
      <c r="AH350" s="223" t="s">
        <v>680</v>
      </c>
      <c r="AI350" s="196"/>
      <c r="AJ350" s="224" t="e">
        <f>#REF!</f>
        <v>#REF!</v>
      </c>
      <c r="AK350" s="224">
        <f t="shared" si="66"/>
        <v>27</v>
      </c>
      <c r="AL350" s="225" t="e">
        <f t="shared" si="67"/>
        <v>#REF!</v>
      </c>
      <c r="AM350" s="225"/>
      <c r="AN350" s="226"/>
      <c r="AO350" s="226"/>
      <c r="AP350" s="224" t="e">
        <f t="shared" si="68"/>
        <v>#REF!</v>
      </c>
      <c r="AQ350" s="224" t="e">
        <f t="shared" si="69"/>
        <v>#REF!</v>
      </c>
      <c r="AR350" s="224" t="e">
        <f t="shared" si="70"/>
        <v>#REF!</v>
      </c>
      <c r="AS350" s="224" t="e">
        <f t="shared" si="71"/>
        <v>#REF!</v>
      </c>
      <c r="AT350" s="224" t="b">
        <f t="shared" si="72"/>
        <v>0</v>
      </c>
      <c r="AU350" s="224" t="e">
        <f t="shared" si="73"/>
        <v>#REF!</v>
      </c>
      <c r="AV350" s="224" t="e">
        <f t="shared" si="74"/>
        <v>#REF!</v>
      </c>
      <c r="AX350" s="227" t="b">
        <v>0</v>
      </c>
    </row>
    <row r="351" spans="2:50" x14ac:dyDescent="0.2">
      <c r="B351" s="215">
        <v>341</v>
      </c>
      <c r="C351" s="216" t="e">
        <f>+#REF!</f>
        <v>#REF!</v>
      </c>
      <c r="D351" s="217" t="e">
        <f>+#REF!</f>
        <v>#REF!</v>
      </c>
      <c r="E351" s="217" t="e">
        <f>+#REF!</f>
        <v>#REF!</v>
      </c>
      <c r="F351" s="217">
        <v>721</v>
      </c>
      <c r="G351" s="217" t="s">
        <v>85</v>
      </c>
      <c r="H351" s="217" t="str">
        <f t="shared" si="63"/>
        <v>BS</v>
      </c>
      <c r="I351" s="218" t="e">
        <f>+#REF!</f>
        <v>#REF!</v>
      </c>
      <c r="J351" s="218" t="e">
        <f>IF(ISBLANK(#REF!),"",#REF!)</f>
        <v>#REF!</v>
      </c>
      <c r="K351" s="218" t="e">
        <f>IF(ISBLANK(#REF!),"",#REF!)</f>
        <v>#REF!</v>
      </c>
      <c r="L351" s="219" t="e">
        <f>IF(ISBLANK(#REF!),"",#REF!)</f>
        <v>#REF!</v>
      </c>
      <c r="M351" s="218" t="e">
        <f>IF(ISBLANK(#REF!),"",#REF!)</f>
        <v>#REF!</v>
      </c>
      <c r="N351" s="218" t="e">
        <f>IF(ISBLANK(#REF!),"",#REF!)</f>
        <v>#REF!</v>
      </c>
      <c r="O351" s="218" t="e">
        <f>IF(ISBLANK(#REF!),"",#REF!)</f>
        <v>#REF!</v>
      </c>
      <c r="P351" s="220">
        <v>978</v>
      </c>
      <c r="Q351" s="220">
        <v>978</v>
      </c>
      <c r="R351" s="220">
        <v>0</v>
      </c>
      <c r="S351" s="220">
        <v>0</v>
      </c>
      <c r="T351" s="220">
        <v>0</v>
      </c>
      <c r="U351" s="220">
        <v>0</v>
      </c>
      <c r="V351" s="220">
        <v>0</v>
      </c>
      <c r="W351" s="220">
        <v>0</v>
      </c>
      <c r="X351" s="220">
        <v>0</v>
      </c>
      <c r="Y351" s="220">
        <v>0</v>
      </c>
      <c r="Z351" s="220">
        <v>0</v>
      </c>
      <c r="AA351" s="220">
        <v>0</v>
      </c>
      <c r="AB351" s="220">
        <v>0</v>
      </c>
      <c r="AC351" s="220">
        <v>195.60000000000002</v>
      </c>
      <c r="AD351" s="196"/>
      <c r="AE351" s="222" t="e">
        <f t="shared" si="64"/>
        <v>#REF!</v>
      </c>
      <c r="AF351" s="222" t="e">
        <f>INDEX(#REF!,MATCH(Turtas!E351,#REF!,0))</f>
        <v>#REF!</v>
      </c>
      <c r="AG351" s="223" t="e">
        <f t="shared" si="65"/>
        <v>#REF!</v>
      </c>
      <c r="AH351" s="223" t="s">
        <v>680</v>
      </c>
      <c r="AI351" s="196"/>
      <c r="AJ351" s="224" t="e">
        <f>#REF!</f>
        <v>#REF!</v>
      </c>
      <c r="AK351" s="224">
        <f t="shared" si="66"/>
        <v>978</v>
      </c>
      <c r="AL351" s="225" t="e">
        <f t="shared" si="67"/>
        <v>#REF!</v>
      </c>
      <c r="AM351" s="225"/>
      <c r="AN351" s="226"/>
      <c r="AO351" s="226"/>
      <c r="AP351" s="224" t="e">
        <f t="shared" si="68"/>
        <v>#REF!</v>
      </c>
      <c r="AQ351" s="224" t="e">
        <f t="shared" si="69"/>
        <v>#REF!</v>
      </c>
      <c r="AR351" s="224" t="e">
        <f t="shared" si="70"/>
        <v>#REF!</v>
      </c>
      <c r="AS351" s="224" t="e">
        <f t="shared" si="71"/>
        <v>#REF!</v>
      </c>
      <c r="AT351" s="224" t="b">
        <f t="shared" si="72"/>
        <v>0</v>
      </c>
      <c r="AU351" s="224" t="e">
        <f t="shared" si="73"/>
        <v>#REF!</v>
      </c>
      <c r="AV351" s="224" t="e">
        <f t="shared" si="74"/>
        <v>#REF!</v>
      </c>
      <c r="AX351" s="227" t="b">
        <v>0</v>
      </c>
    </row>
    <row r="352" spans="2:50" x14ac:dyDescent="0.2">
      <c r="B352" s="215">
        <v>342</v>
      </c>
      <c r="C352" s="216" t="e">
        <f>+#REF!</f>
        <v>#REF!</v>
      </c>
      <c r="D352" s="217" t="e">
        <f>+#REF!</f>
        <v>#REF!</v>
      </c>
      <c r="E352" s="217" t="e">
        <f>+#REF!</f>
        <v>#REF!</v>
      </c>
      <c r="F352" s="217">
        <v>721</v>
      </c>
      <c r="G352" s="217" t="s">
        <v>66</v>
      </c>
      <c r="H352" s="217" t="str">
        <f t="shared" si="63"/>
        <v>TS</v>
      </c>
      <c r="I352" s="218" t="e">
        <f>+#REF!</f>
        <v>#REF!</v>
      </c>
      <c r="J352" s="218" t="e">
        <f>IF(ISBLANK(#REF!),"",#REF!)</f>
        <v>#REF!</v>
      </c>
      <c r="K352" s="218" t="e">
        <f>IF(ISBLANK(#REF!),"",#REF!)</f>
        <v>#REF!</v>
      </c>
      <c r="L352" s="219" t="e">
        <f>IF(ISBLANK(#REF!),"",#REF!)</f>
        <v>#REF!</v>
      </c>
      <c r="M352" s="218" t="e">
        <f>IF(ISBLANK(#REF!),"",#REF!)</f>
        <v>#REF!</v>
      </c>
      <c r="N352" s="218" t="e">
        <f>IF(ISBLANK(#REF!),"",#REF!)</f>
        <v>#REF!</v>
      </c>
      <c r="O352" s="218" t="e">
        <f>IF(ISBLANK(#REF!),"",#REF!)</f>
        <v>#REF!</v>
      </c>
      <c r="P352" s="220">
        <v>169</v>
      </c>
      <c r="Q352" s="220">
        <v>0</v>
      </c>
      <c r="R352" s="220">
        <v>0</v>
      </c>
      <c r="S352" s="220">
        <v>0</v>
      </c>
      <c r="T352" s="220">
        <v>0</v>
      </c>
      <c r="U352" s="220">
        <v>0</v>
      </c>
      <c r="V352" s="220">
        <v>169</v>
      </c>
      <c r="W352" s="220">
        <v>0</v>
      </c>
      <c r="X352" s="220">
        <v>0</v>
      </c>
      <c r="Y352" s="220">
        <v>169</v>
      </c>
      <c r="Z352" s="220">
        <v>154.91666666666669</v>
      </c>
      <c r="AA352" s="220">
        <v>14.083333333333314</v>
      </c>
      <c r="AB352" s="220">
        <v>42.25</v>
      </c>
      <c r="AC352" s="220">
        <v>0</v>
      </c>
      <c r="AD352" s="196"/>
      <c r="AE352" s="222" t="e">
        <f t="shared" si="64"/>
        <v>#REF!</v>
      </c>
      <c r="AF352" s="222" t="e">
        <f>INDEX(#REF!,MATCH(Turtas!E352,#REF!,0))</f>
        <v>#REF!</v>
      </c>
      <c r="AG352" s="223" t="e">
        <f t="shared" si="65"/>
        <v>#REF!</v>
      </c>
      <c r="AH352" s="223" t="s">
        <v>680</v>
      </c>
      <c r="AI352" s="196"/>
      <c r="AJ352" s="224" t="e">
        <f>#REF!</f>
        <v>#REF!</v>
      </c>
      <c r="AK352" s="224">
        <f t="shared" si="66"/>
        <v>169</v>
      </c>
      <c r="AL352" s="225" t="e">
        <f t="shared" si="67"/>
        <v>#REF!</v>
      </c>
      <c r="AM352" s="225"/>
      <c r="AN352" s="226"/>
      <c r="AO352" s="226"/>
      <c r="AP352" s="224" t="e">
        <f t="shared" si="68"/>
        <v>#REF!</v>
      </c>
      <c r="AQ352" s="224" t="e">
        <f t="shared" si="69"/>
        <v>#REF!</v>
      </c>
      <c r="AR352" s="224" t="e">
        <f t="shared" si="70"/>
        <v>#REF!</v>
      </c>
      <c r="AS352" s="224" t="e">
        <f t="shared" si="71"/>
        <v>#REF!</v>
      </c>
      <c r="AT352" s="224" t="b">
        <f t="shared" si="72"/>
        <v>0</v>
      </c>
      <c r="AU352" s="224" t="e">
        <f t="shared" si="73"/>
        <v>#REF!</v>
      </c>
      <c r="AV352" s="224" t="e">
        <f t="shared" si="74"/>
        <v>#REF!</v>
      </c>
      <c r="AX352" s="227" t="b">
        <v>0</v>
      </c>
    </row>
    <row r="353" spans="2:50" x14ac:dyDescent="0.2">
      <c r="B353" s="215">
        <v>343</v>
      </c>
      <c r="C353" s="216" t="e">
        <f>+#REF!</f>
        <v>#REF!</v>
      </c>
      <c r="D353" s="217" t="e">
        <f>+#REF!</f>
        <v>#REF!</v>
      </c>
      <c r="E353" s="217" t="e">
        <f>+#REF!</f>
        <v>#REF!</v>
      </c>
      <c r="F353" s="217">
        <v>721</v>
      </c>
      <c r="G353" s="217" t="s">
        <v>85</v>
      </c>
      <c r="H353" s="217" t="str">
        <f t="shared" si="63"/>
        <v>BS</v>
      </c>
      <c r="I353" s="218" t="e">
        <f>+#REF!</f>
        <v>#REF!</v>
      </c>
      <c r="J353" s="218" t="e">
        <f>IF(ISBLANK(#REF!),"",#REF!)</f>
        <v>#REF!</v>
      </c>
      <c r="K353" s="218" t="e">
        <f>IF(ISBLANK(#REF!),"",#REF!)</f>
        <v>#REF!</v>
      </c>
      <c r="L353" s="219" t="e">
        <f>IF(ISBLANK(#REF!),"",#REF!)</f>
        <v>#REF!</v>
      </c>
      <c r="M353" s="218" t="e">
        <f>IF(ISBLANK(#REF!),"",#REF!)</f>
        <v>#REF!</v>
      </c>
      <c r="N353" s="218" t="e">
        <f>IF(ISBLANK(#REF!),"",#REF!)</f>
        <v>#REF!</v>
      </c>
      <c r="O353" s="218" t="e">
        <f>IF(ISBLANK(#REF!),"",#REF!)</f>
        <v>#REF!</v>
      </c>
      <c r="P353" s="220">
        <v>633.05999999999995</v>
      </c>
      <c r="Q353" s="220">
        <v>633.05999999999995</v>
      </c>
      <c r="R353" s="220">
        <v>0</v>
      </c>
      <c r="S353" s="220">
        <v>0</v>
      </c>
      <c r="T353" s="220">
        <v>0</v>
      </c>
      <c r="U353" s="220">
        <v>0</v>
      </c>
      <c r="V353" s="220">
        <v>0</v>
      </c>
      <c r="W353" s="220">
        <v>0</v>
      </c>
      <c r="X353" s="220">
        <v>0</v>
      </c>
      <c r="Y353" s="220">
        <v>0</v>
      </c>
      <c r="Z353" s="220">
        <v>0</v>
      </c>
      <c r="AA353" s="220">
        <v>0</v>
      </c>
      <c r="AB353" s="220">
        <v>0</v>
      </c>
      <c r="AC353" s="220">
        <v>158.26499999999999</v>
      </c>
      <c r="AD353" s="196"/>
      <c r="AE353" s="222" t="e">
        <f t="shared" si="64"/>
        <v>#REF!</v>
      </c>
      <c r="AF353" s="222" t="e">
        <f>INDEX(#REF!,MATCH(Turtas!E353,#REF!,0))</f>
        <v>#REF!</v>
      </c>
      <c r="AG353" s="223" t="e">
        <f t="shared" si="65"/>
        <v>#REF!</v>
      </c>
      <c r="AH353" s="223" t="s">
        <v>680</v>
      </c>
      <c r="AI353" s="196"/>
      <c r="AJ353" s="224" t="e">
        <f>#REF!</f>
        <v>#REF!</v>
      </c>
      <c r="AK353" s="224">
        <f t="shared" si="66"/>
        <v>633.05999999999995</v>
      </c>
      <c r="AL353" s="225" t="e">
        <f t="shared" si="67"/>
        <v>#REF!</v>
      </c>
      <c r="AM353" s="225"/>
      <c r="AN353" s="226"/>
      <c r="AO353" s="226"/>
      <c r="AP353" s="224" t="e">
        <f t="shared" si="68"/>
        <v>#REF!</v>
      </c>
      <c r="AQ353" s="224" t="e">
        <f t="shared" si="69"/>
        <v>#REF!</v>
      </c>
      <c r="AR353" s="224" t="e">
        <f t="shared" si="70"/>
        <v>#REF!</v>
      </c>
      <c r="AS353" s="224" t="e">
        <f t="shared" si="71"/>
        <v>#REF!</v>
      </c>
      <c r="AT353" s="224" t="b">
        <f t="shared" si="72"/>
        <v>0</v>
      </c>
      <c r="AU353" s="224" t="e">
        <f t="shared" si="73"/>
        <v>#REF!</v>
      </c>
      <c r="AV353" s="224" t="e">
        <f t="shared" si="74"/>
        <v>#REF!</v>
      </c>
      <c r="AX353" s="227" t="b">
        <v>0</v>
      </c>
    </row>
    <row r="354" spans="2:50" x14ac:dyDescent="0.2">
      <c r="B354" s="215">
        <v>344</v>
      </c>
      <c r="C354" s="216" t="e">
        <f>+#REF!</f>
        <v>#REF!</v>
      </c>
      <c r="D354" s="217" t="e">
        <f>+#REF!</f>
        <v>#REF!</v>
      </c>
      <c r="E354" s="217" t="e">
        <f>+#REF!</f>
        <v>#REF!</v>
      </c>
      <c r="F354" s="217">
        <v>721</v>
      </c>
      <c r="G354" s="217" t="s">
        <v>85</v>
      </c>
      <c r="H354" s="217" t="str">
        <f t="shared" si="63"/>
        <v>BS</v>
      </c>
      <c r="I354" s="218" t="e">
        <f>+#REF!</f>
        <v>#REF!</v>
      </c>
      <c r="J354" s="218" t="e">
        <f>IF(ISBLANK(#REF!),"",#REF!)</f>
        <v>#REF!</v>
      </c>
      <c r="K354" s="218" t="e">
        <f>IF(ISBLANK(#REF!),"",#REF!)</f>
        <v>#REF!</v>
      </c>
      <c r="L354" s="219" t="e">
        <f>IF(ISBLANK(#REF!),"",#REF!)</f>
        <v>#REF!</v>
      </c>
      <c r="M354" s="218" t="e">
        <f>IF(ISBLANK(#REF!),"",#REF!)</f>
        <v>#REF!</v>
      </c>
      <c r="N354" s="218" t="e">
        <f>IF(ISBLANK(#REF!),"",#REF!)</f>
        <v>#REF!</v>
      </c>
      <c r="O354" s="218" t="e">
        <f>IF(ISBLANK(#REF!),"",#REF!)</f>
        <v>#REF!</v>
      </c>
      <c r="P354" s="220">
        <v>633.05999999999995</v>
      </c>
      <c r="Q354" s="220">
        <v>633.05999999999995</v>
      </c>
      <c r="R354" s="220">
        <v>0</v>
      </c>
      <c r="S354" s="220">
        <v>0</v>
      </c>
      <c r="T354" s="220">
        <v>0</v>
      </c>
      <c r="U354" s="220">
        <v>0</v>
      </c>
      <c r="V354" s="220">
        <v>0</v>
      </c>
      <c r="W354" s="220">
        <v>0</v>
      </c>
      <c r="X354" s="220">
        <v>0</v>
      </c>
      <c r="Y354" s="220">
        <v>0</v>
      </c>
      <c r="Z354" s="220">
        <v>0</v>
      </c>
      <c r="AA354" s="220">
        <v>0</v>
      </c>
      <c r="AB354" s="220">
        <v>0</v>
      </c>
      <c r="AC354" s="220">
        <v>158.26499999999999</v>
      </c>
      <c r="AD354" s="196"/>
      <c r="AE354" s="222" t="e">
        <f t="shared" si="64"/>
        <v>#REF!</v>
      </c>
      <c r="AF354" s="222" t="e">
        <f>INDEX(#REF!,MATCH(Turtas!E354,#REF!,0))</f>
        <v>#REF!</v>
      </c>
      <c r="AG354" s="223" t="e">
        <f t="shared" si="65"/>
        <v>#REF!</v>
      </c>
      <c r="AH354" s="223" t="s">
        <v>680</v>
      </c>
      <c r="AI354" s="196"/>
      <c r="AJ354" s="224" t="e">
        <f>#REF!</f>
        <v>#REF!</v>
      </c>
      <c r="AK354" s="224">
        <f t="shared" si="66"/>
        <v>633.05999999999995</v>
      </c>
      <c r="AL354" s="225" t="e">
        <f t="shared" si="67"/>
        <v>#REF!</v>
      </c>
      <c r="AM354" s="225"/>
      <c r="AN354" s="226"/>
      <c r="AO354" s="226"/>
      <c r="AP354" s="224" t="e">
        <f t="shared" si="68"/>
        <v>#REF!</v>
      </c>
      <c r="AQ354" s="224" t="e">
        <f t="shared" si="69"/>
        <v>#REF!</v>
      </c>
      <c r="AR354" s="224" t="e">
        <f t="shared" si="70"/>
        <v>#REF!</v>
      </c>
      <c r="AS354" s="224" t="e">
        <f t="shared" si="71"/>
        <v>#REF!</v>
      </c>
      <c r="AT354" s="224" t="b">
        <f t="shared" si="72"/>
        <v>0</v>
      </c>
      <c r="AU354" s="224" t="e">
        <f t="shared" si="73"/>
        <v>#REF!</v>
      </c>
      <c r="AV354" s="224" t="e">
        <f t="shared" si="74"/>
        <v>#REF!</v>
      </c>
      <c r="AX354" s="227" t="b">
        <v>0</v>
      </c>
    </row>
    <row r="355" spans="2:50" x14ac:dyDescent="0.2">
      <c r="B355" s="215">
        <v>345</v>
      </c>
      <c r="C355" s="216" t="e">
        <f>+#REF!</f>
        <v>#REF!</v>
      </c>
      <c r="D355" s="217" t="e">
        <f>+#REF!</f>
        <v>#REF!</v>
      </c>
      <c r="E355" s="217" t="e">
        <f>+#REF!</f>
        <v>#REF!</v>
      </c>
      <c r="F355" s="217">
        <v>721</v>
      </c>
      <c r="G355" s="217" t="s">
        <v>66</v>
      </c>
      <c r="H355" s="217" t="str">
        <f t="shared" si="63"/>
        <v>TS</v>
      </c>
      <c r="I355" s="218" t="e">
        <f>+#REF!</f>
        <v>#REF!</v>
      </c>
      <c r="J355" s="218" t="e">
        <f>IF(ISBLANK(#REF!),"",#REF!)</f>
        <v>#REF!</v>
      </c>
      <c r="K355" s="218" t="e">
        <f>IF(ISBLANK(#REF!),"",#REF!)</f>
        <v>#REF!</v>
      </c>
      <c r="L355" s="219" t="e">
        <f>IF(ISBLANK(#REF!),"",#REF!)</f>
        <v>#REF!</v>
      </c>
      <c r="M355" s="218" t="e">
        <f>IF(ISBLANK(#REF!),"",#REF!)</f>
        <v>#REF!</v>
      </c>
      <c r="N355" s="218" t="e">
        <f>IF(ISBLANK(#REF!),"",#REF!)</f>
        <v>#REF!</v>
      </c>
      <c r="O355" s="218" t="e">
        <f>IF(ISBLANK(#REF!),"",#REF!)</f>
        <v>#REF!</v>
      </c>
      <c r="P355" s="220">
        <v>86.04</v>
      </c>
      <c r="Q355" s="220">
        <v>0</v>
      </c>
      <c r="R355" s="220">
        <v>0</v>
      </c>
      <c r="S355" s="220">
        <v>0</v>
      </c>
      <c r="T355" s="220">
        <v>0</v>
      </c>
      <c r="U355" s="220">
        <v>0</v>
      </c>
      <c r="V355" s="220">
        <v>86.04</v>
      </c>
      <c r="W355" s="220">
        <v>0</v>
      </c>
      <c r="X355" s="220">
        <v>0</v>
      </c>
      <c r="Y355" s="220">
        <v>86.04</v>
      </c>
      <c r="Z355" s="220">
        <v>64.53</v>
      </c>
      <c r="AA355" s="220">
        <v>21.510000000000005</v>
      </c>
      <c r="AB355" s="220">
        <v>17.208000000000002</v>
      </c>
      <c r="AC355" s="220">
        <v>0</v>
      </c>
      <c r="AD355" s="196"/>
      <c r="AE355" s="222" t="e">
        <f t="shared" si="64"/>
        <v>#REF!</v>
      </c>
      <c r="AF355" s="222" t="e">
        <f>INDEX(#REF!,MATCH(Turtas!E355,#REF!,0))</f>
        <v>#REF!</v>
      </c>
      <c r="AG355" s="223" t="e">
        <f t="shared" si="65"/>
        <v>#REF!</v>
      </c>
      <c r="AH355" s="223" t="s">
        <v>680</v>
      </c>
      <c r="AI355" s="196"/>
      <c r="AJ355" s="224" t="e">
        <f>#REF!</f>
        <v>#REF!</v>
      </c>
      <c r="AK355" s="224">
        <f t="shared" si="66"/>
        <v>86.04</v>
      </c>
      <c r="AL355" s="225" t="e">
        <f t="shared" si="67"/>
        <v>#REF!</v>
      </c>
      <c r="AM355" s="225"/>
      <c r="AN355" s="226"/>
      <c r="AO355" s="226"/>
      <c r="AP355" s="224" t="e">
        <f t="shared" si="68"/>
        <v>#REF!</v>
      </c>
      <c r="AQ355" s="224" t="e">
        <f t="shared" si="69"/>
        <v>#REF!</v>
      </c>
      <c r="AR355" s="224" t="e">
        <f t="shared" si="70"/>
        <v>#REF!</v>
      </c>
      <c r="AS355" s="224" t="e">
        <f t="shared" si="71"/>
        <v>#REF!</v>
      </c>
      <c r="AT355" s="224" t="b">
        <f t="shared" si="72"/>
        <v>0</v>
      </c>
      <c r="AU355" s="224" t="e">
        <f t="shared" si="73"/>
        <v>#REF!</v>
      </c>
      <c r="AV355" s="224" t="e">
        <f t="shared" si="74"/>
        <v>#REF!</v>
      </c>
      <c r="AX355" s="227" t="b">
        <v>0</v>
      </c>
    </row>
    <row r="356" spans="2:50" x14ac:dyDescent="0.2">
      <c r="B356" s="215">
        <v>346</v>
      </c>
      <c r="C356" s="216" t="e">
        <f>+#REF!</f>
        <v>#REF!</v>
      </c>
      <c r="D356" s="217" t="e">
        <f>+#REF!</f>
        <v>#REF!</v>
      </c>
      <c r="E356" s="217" t="e">
        <f>+#REF!</f>
        <v>#REF!</v>
      </c>
      <c r="F356" s="217">
        <v>721</v>
      </c>
      <c r="G356" s="217" t="s">
        <v>66</v>
      </c>
      <c r="H356" s="217" t="str">
        <f t="shared" si="63"/>
        <v>TS</v>
      </c>
      <c r="I356" s="218" t="e">
        <f>+#REF!</f>
        <v>#REF!</v>
      </c>
      <c r="J356" s="218" t="e">
        <f>IF(ISBLANK(#REF!),"",#REF!)</f>
        <v>#REF!</v>
      </c>
      <c r="K356" s="218" t="e">
        <f>IF(ISBLANK(#REF!),"",#REF!)</f>
        <v>#REF!</v>
      </c>
      <c r="L356" s="219" t="e">
        <f>IF(ISBLANK(#REF!),"",#REF!)</f>
        <v>#REF!</v>
      </c>
      <c r="M356" s="218" t="e">
        <f>IF(ISBLANK(#REF!),"",#REF!)</f>
        <v>#REF!</v>
      </c>
      <c r="N356" s="218" t="e">
        <f>IF(ISBLANK(#REF!),"",#REF!)</f>
        <v>#REF!</v>
      </c>
      <c r="O356" s="218" t="e">
        <f>IF(ISBLANK(#REF!),"",#REF!)</f>
        <v>#REF!</v>
      </c>
      <c r="P356" s="220">
        <v>21.51</v>
      </c>
      <c r="Q356" s="220">
        <v>0</v>
      </c>
      <c r="R356" s="220">
        <v>0</v>
      </c>
      <c r="S356" s="220">
        <v>0</v>
      </c>
      <c r="T356" s="220">
        <v>0</v>
      </c>
      <c r="U356" s="220">
        <v>0</v>
      </c>
      <c r="V356" s="220">
        <v>21.51</v>
      </c>
      <c r="W356" s="220">
        <v>0</v>
      </c>
      <c r="X356" s="220">
        <v>0</v>
      </c>
      <c r="Y356" s="220">
        <v>21.51</v>
      </c>
      <c r="Z356" s="220">
        <v>16.1325</v>
      </c>
      <c r="AA356" s="220">
        <v>5.3775000000000013</v>
      </c>
      <c r="AB356" s="220">
        <v>4.3020000000000005</v>
      </c>
      <c r="AC356" s="220">
        <v>0</v>
      </c>
      <c r="AD356" s="196"/>
      <c r="AE356" s="222" t="e">
        <f t="shared" si="64"/>
        <v>#REF!</v>
      </c>
      <c r="AF356" s="222" t="e">
        <f>INDEX(#REF!,MATCH(Turtas!E356,#REF!,0))</f>
        <v>#REF!</v>
      </c>
      <c r="AG356" s="223" t="e">
        <f t="shared" si="65"/>
        <v>#REF!</v>
      </c>
      <c r="AH356" s="223" t="s">
        <v>680</v>
      </c>
      <c r="AI356" s="196"/>
      <c r="AJ356" s="224" t="e">
        <f>#REF!</f>
        <v>#REF!</v>
      </c>
      <c r="AK356" s="224">
        <f t="shared" si="66"/>
        <v>21.51</v>
      </c>
      <c r="AL356" s="225" t="e">
        <f t="shared" si="67"/>
        <v>#REF!</v>
      </c>
      <c r="AM356" s="225"/>
      <c r="AN356" s="226"/>
      <c r="AO356" s="226"/>
      <c r="AP356" s="224" t="e">
        <f t="shared" si="68"/>
        <v>#REF!</v>
      </c>
      <c r="AQ356" s="224" t="e">
        <f t="shared" si="69"/>
        <v>#REF!</v>
      </c>
      <c r="AR356" s="224" t="e">
        <f t="shared" si="70"/>
        <v>#REF!</v>
      </c>
      <c r="AS356" s="224" t="e">
        <f t="shared" si="71"/>
        <v>#REF!</v>
      </c>
      <c r="AT356" s="224" t="b">
        <f t="shared" si="72"/>
        <v>0</v>
      </c>
      <c r="AU356" s="224" t="e">
        <f t="shared" si="73"/>
        <v>#REF!</v>
      </c>
      <c r="AV356" s="224" t="e">
        <f t="shared" si="74"/>
        <v>#REF!</v>
      </c>
      <c r="AX356" s="227" t="b">
        <v>0</v>
      </c>
    </row>
    <row r="357" spans="2:50" x14ac:dyDescent="0.2">
      <c r="B357" s="215">
        <v>347</v>
      </c>
      <c r="C357" s="216" t="e">
        <f>+#REF!</f>
        <v>#REF!</v>
      </c>
      <c r="D357" s="217" t="e">
        <f>+#REF!</f>
        <v>#REF!</v>
      </c>
      <c r="E357" s="217" t="e">
        <f>+#REF!</f>
        <v>#REF!</v>
      </c>
      <c r="F357" s="217">
        <v>717</v>
      </c>
      <c r="G357" s="217" t="s">
        <v>79</v>
      </c>
      <c r="H357" s="217" t="str">
        <f t="shared" si="63"/>
        <v>TS</v>
      </c>
      <c r="I357" s="218" t="e">
        <f>+#REF!</f>
        <v>#REF!</v>
      </c>
      <c r="J357" s="218" t="e">
        <f>IF(ISBLANK(#REF!),"",#REF!)</f>
        <v>#REF!</v>
      </c>
      <c r="K357" s="218" t="e">
        <f>IF(ISBLANK(#REF!),"",#REF!)</f>
        <v>#REF!</v>
      </c>
      <c r="L357" s="219" t="e">
        <f>IF(ISBLANK(#REF!),"",#REF!)</f>
        <v>#REF!</v>
      </c>
      <c r="M357" s="218" t="e">
        <f>IF(ISBLANK(#REF!),"",#REF!)</f>
        <v>#REF!</v>
      </c>
      <c r="N357" s="218" t="e">
        <f>IF(ISBLANK(#REF!),"",#REF!)</f>
        <v>#REF!</v>
      </c>
      <c r="O357" s="218" t="e">
        <f>IF(ISBLANK(#REF!),"",#REF!)</f>
        <v>#REF!</v>
      </c>
      <c r="P357" s="220">
        <v>1335.96</v>
      </c>
      <c r="Q357" s="220">
        <v>1335.96</v>
      </c>
      <c r="R357" s="220">
        <v>0</v>
      </c>
      <c r="S357" s="220">
        <v>0</v>
      </c>
      <c r="T357" s="220">
        <v>0</v>
      </c>
      <c r="U357" s="220">
        <v>0</v>
      </c>
      <c r="V357" s="220">
        <v>0</v>
      </c>
      <c r="W357" s="220">
        <v>0</v>
      </c>
      <c r="X357" s="220">
        <v>0</v>
      </c>
      <c r="Y357" s="220">
        <v>0</v>
      </c>
      <c r="Z357" s="220">
        <v>0</v>
      </c>
      <c r="AA357" s="220">
        <v>0</v>
      </c>
      <c r="AB357" s="220">
        <v>0</v>
      </c>
      <c r="AC357" s="220">
        <v>83.497500000000002</v>
      </c>
      <c r="AD357" s="196"/>
      <c r="AE357" s="222" t="e">
        <f t="shared" si="64"/>
        <v>#REF!</v>
      </c>
      <c r="AF357" s="222" t="e">
        <f>INDEX(#REF!,MATCH(Turtas!E357,#REF!,0))</f>
        <v>#REF!</v>
      </c>
      <c r="AG357" s="223" t="e">
        <f t="shared" si="65"/>
        <v>#REF!</v>
      </c>
      <c r="AH357" s="223" t="s">
        <v>681</v>
      </c>
      <c r="AI357" s="196"/>
      <c r="AJ357" s="224" t="e">
        <f>#REF!</f>
        <v>#REF!</v>
      </c>
      <c r="AK357" s="224">
        <f t="shared" si="66"/>
        <v>1335.96</v>
      </c>
      <c r="AL357" s="225" t="e">
        <f t="shared" si="67"/>
        <v>#REF!</v>
      </c>
      <c r="AM357" s="225"/>
      <c r="AN357" s="226"/>
      <c r="AO357" s="226"/>
      <c r="AP357" s="224" t="e">
        <f t="shared" si="68"/>
        <v>#REF!</v>
      </c>
      <c r="AQ357" s="224" t="e">
        <f t="shared" si="69"/>
        <v>#REF!</v>
      </c>
      <c r="AR357" s="224" t="e">
        <f t="shared" si="70"/>
        <v>#REF!</v>
      </c>
      <c r="AS357" s="224" t="e">
        <f t="shared" si="71"/>
        <v>#REF!</v>
      </c>
      <c r="AT357" s="224" t="b">
        <f t="shared" si="72"/>
        <v>0</v>
      </c>
      <c r="AU357" s="224" t="e">
        <f t="shared" si="73"/>
        <v>#REF!</v>
      </c>
      <c r="AV357" s="224" t="e">
        <f t="shared" si="74"/>
        <v>#REF!</v>
      </c>
      <c r="AX357" s="227" t="b">
        <v>0</v>
      </c>
    </row>
    <row r="358" spans="2:50" x14ac:dyDescent="0.2">
      <c r="B358" s="215">
        <v>348</v>
      </c>
      <c r="C358" s="216" t="e">
        <f>+#REF!</f>
        <v>#REF!</v>
      </c>
      <c r="D358" s="217" t="e">
        <f>+#REF!</f>
        <v>#REF!</v>
      </c>
      <c r="E358" s="217" t="e">
        <f>+#REF!</f>
        <v>#REF!</v>
      </c>
      <c r="F358" s="217">
        <v>717</v>
      </c>
      <c r="G358" s="217" t="s">
        <v>79</v>
      </c>
      <c r="H358" s="217" t="str">
        <f t="shared" si="63"/>
        <v>TS</v>
      </c>
      <c r="I358" s="218" t="e">
        <f>+#REF!</f>
        <v>#REF!</v>
      </c>
      <c r="J358" s="218" t="e">
        <f>IF(ISBLANK(#REF!),"",#REF!)</f>
        <v>#REF!</v>
      </c>
      <c r="K358" s="218" t="e">
        <f>IF(ISBLANK(#REF!),"",#REF!)</f>
        <v>#REF!</v>
      </c>
      <c r="L358" s="219" t="e">
        <f>IF(ISBLANK(#REF!),"",#REF!)</f>
        <v>#REF!</v>
      </c>
      <c r="M358" s="218" t="e">
        <f>IF(ISBLANK(#REF!),"",#REF!)</f>
        <v>#REF!</v>
      </c>
      <c r="N358" s="218" t="e">
        <f>IF(ISBLANK(#REF!),"",#REF!)</f>
        <v>#REF!</v>
      </c>
      <c r="O358" s="218" t="e">
        <f>IF(ISBLANK(#REF!),"",#REF!)</f>
        <v>#REF!</v>
      </c>
      <c r="P358" s="220">
        <v>1335.96</v>
      </c>
      <c r="Q358" s="220">
        <v>1335.96</v>
      </c>
      <c r="R358" s="220">
        <v>0</v>
      </c>
      <c r="S358" s="220">
        <v>0</v>
      </c>
      <c r="T358" s="220">
        <v>0</v>
      </c>
      <c r="U358" s="220">
        <v>0</v>
      </c>
      <c r="V358" s="220">
        <v>0</v>
      </c>
      <c r="W358" s="220">
        <v>0</v>
      </c>
      <c r="X358" s="220">
        <v>0</v>
      </c>
      <c r="Y358" s="220">
        <v>0</v>
      </c>
      <c r="Z358" s="220">
        <v>0</v>
      </c>
      <c r="AA358" s="220">
        <v>0</v>
      </c>
      <c r="AB358" s="220">
        <v>0</v>
      </c>
      <c r="AC358" s="220">
        <v>83.497500000000002</v>
      </c>
      <c r="AD358" s="196"/>
      <c r="AE358" s="222" t="e">
        <f t="shared" si="64"/>
        <v>#REF!</v>
      </c>
      <c r="AF358" s="222" t="e">
        <f>INDEX(#REF!,MATCH(Turtas!E358,#REF!,0))</f>
        <v>#REF!</v>
      </c>
      <c r="AG358" s="223" t="e">
        <f t="shared" si="65"/>
        <v>#REF!</v>
      </c>
      <c r="AH358" s="223" t="s">
        <v>681</v>
      </c>
      <c r="AI358" s="196"/>
      <c r="AJ358" s="224" t="e">
        <f>#REF!</f>
        <v>#REF!</v>
      </c>
      <c r="AK358" s="224">
        <f t="shared" si="66"/>
        <v>1335.96</v>
      </c>
      <c r="AL358" s="225" t="e">
        <f t="shared" si="67"/>
        <v>#REF!</v>
      </c>
      <c r="AM358" s="225"/>
      <c r="AN358" s="226"/>
      <c r="AO358" s="226"/>
      <c r="AP358" s="224" t="e">
        <f t="shared" si="68"/>
        <v>#REF!</v>
      </c>
      <c r="AQ358" s="224" t="e">
        <f t="shared" si="69"/>
        <v>#REF!</v>
      </c>
      <c r="AR358" s="224" t="e">
        <f t="shared" si="70"/>
        <v>#REF!</v>
      </c>
      <c r="AS358" s="224" t="e">
        <f t="shared" si="71"/>
        <v>#REF!</v>
      </c>
      <c r="AT358" s="224" t="b">
        <f t="shared" si="72"/>
        <v>0</v>
      </c>
      <c r="AU358" s="224" t="e">
        <f t="shared" si="73"/>
        <v>#REF!</v>
      </c>
      <c r="AV358" s="224" t="e">
        <f t="shared" si="74"/>
        <v>#REF!</v>
      </c>
      <c r="AX358" s="227" t="b">
        <v>0</v>
      </c>
    </row>
    <row r="359" spans="2:50" x14ac:dyDescent="0.2">
      <c r="B359" s="215">
        <v>349</v>
      </c>
      <c r="C359" s="216" t="e">
        <f>+#REF!</f>
        <v>#REF!</v>
      </c>
      <c r="D359" s="217" t="e">
        <f>+#REF!</f>
        <v>#REF!</v>
      </c>
      <c r="E359" s="217" t="e">
        <f>+#REF!</f>
        <v>#REF!</v>
      </c>
      <c r="F359" s="217">
        <v>717</v>
      </c>
      <c r="G359" s="217" t="s">
        <v>79</v>
      </c>
      <c r="H359" s="217" t="str">
        <f t="shared" si="63"/>
        <v>TS</v>
      </c>
      <c r="I359" s="218" t="e">
        <f>+#REF!</f>
        <v>#REF!</v>
      </c>
      <c r="J359" s="218" t="e">
        <f>IF(ISBLANK(#REF!),"",#REF!)</f>
        <v>#REF!</v>
      </c>
      <c r="K359" s="218" t="e">
        <f>IF(ISBLANK(#REF!),"",#REF!)</f>
        <v>#REF!</v>
      </c>
      <c r="L359" s="219" t="e">
        <f>IF(ISBLANK(#REF!),"",#REF!)</f>
        <v>#REF!</v>
      </c>
      <c r="M359" s="218" t="e">
        <f>IF(ISBLANK(#REF!),"",#REF!)</f>
        <v>#REF!</v>
      </c>
      <c r="N359" s="218" t="e">
        <f>IF(ISBLANK(#REF!),"",#REF!)</f>
        <v>#REF!</v>
      </c>
      <c r="O359" s="218" t="e">
        <f>IF(ISBLANK(#REF!),"",#REF!)</f>
        <v>#REF!</v>
      </c>
      <c r="P359" s="220">
        <v>1416.3</v>
      </c>
      <c r="Q359" s="220">
        <v>1416.3</v>
      </c>
      <c r="R359" s="220">
        <v>0</v>
      </c>
      <c r="S359" s="220">
        <v>0</v>
      </c>
      <c r="T359" s="220">
        <v>0</v>
      </c>
      <c r="U359" s="220">
        <v>0</v>
      </c>
      <c r="V359" s="220">
        <v>0</v>
      </c>
      <c r="W359" s="220">
        <v>0</v>
      </c>
      <c r="X359" s="220">
        <v>0</v>
      </c>
      <c r="Y359" s="220">
        <v>0</v>
      </c>
      <c r="Z359" s="220">
        <v>0</v>
      </c>
      <c r="AA359" s="220">
        <v>0</v>
      </c>
      <c r="AB359" s="220">
        <v>0</v>
      </c>
      <c r="AC359" s="220">
        <v>88.518750000000011</v>
      </c>
      <c r="AD359" s="196"/>
      <c r="AE359" s="222" t="e">
        <f t="shared" si="64"/>
        <v>#REF!</v>
      </c>
      <c r="AF359" s="222" t="e">
        <f>INDEX(#REF!,MATCH(Turtas!E359,#REF!,0))</f>
        <v>#REF!</v>
      </c>
      <c r="AG359" s="223" t="e">
        <f t="shared" si="65"/>
        <v>#REF!</v>
      </c>
      <c r="AH359" s="223" t="s">
        <v>681</v>
      </c>
      <c r="AI359" s="196"/>
      <c r="AJ359" s="224" t="e">
        <f>#REF!</f>
        <v>#REF!</v>
      </c>
      <c r="AK359" s="224">
        <f t="shared" si="66"/>
        <v>1416.3</v>
      </c>
      <c r="AL359" s="225" t="e">
        <f t="shared" si="67"/>
        <v>#REF!</v>
      </c>
      <c r="AM359" s="225"/>
      <c r="AN359" s="226"/>
      <c r="AO359" s="226"/>
      <c r="AP359" s="224" t="e">
        <f t="shared" si="68"/>
        <v>#REF!</v>
      </c>
      <c r="AQ359" s="224" t="e">
        <f t="shared" si="69"/>
        <v>#REF!</v>
      </c>
      <c r="AR359" s="224" t="e">
        <f t="shared" si="70"/>
        <v>#REF!</v>
      </c>
      <c r="AS359" s="224" t="e">
        <f t="shared" si="71"/>
        <v>#REF!</v>
      </c>
      <c r="AT359" s="224" t="b">
        <f t="shared" si="72"/>
        <v>0</v>
      </c>
      <c r="AU359" s="224" t="e">
        <f t="shared" si="73"/>
        <v>#REF!</v>
      </c>
      <c r="AV359" s="224" t="e">
        <f t="shared" si="74"/>
        <v>#REF!</v>
      </c>
      <c r="AX359" s="227" t="b">
        <v>0</v>
      </c>
    </row>
    <row r="360" spans="2:50" x14ac:dyDescent="0.2">
      <c r="B360" s="215">
        <v>350</v>
      </c>
      <c r="C360" s="216" t="e">
        <f>+#REF!</f>
        <v>#REF!</v>
      </c>
      <c r="D360" s="217" t="e">
        <f>+#REF!</f>
        <v>#REF!</v>
      </c>
      <c r="E360" s="217" t="e">
        <f>+#REF!</f>
        <v>#REF!</v>
      </c>
      <c r="F360" s="217">
        <v>721</v>
      </c>
      <c r="G360" s="217" t="s">
        <v>66</v>
      </c>
      <c r="H360" s="217" t="str">
        <f t="shared" si="63"/>
        <v>TS</v>
      </c>
      <c r="I360" s="218" t="e">
        <f>+#REF!</f>
        <v>#REF!</v>
      </c>
      <c r="J360" s="218" t="e">
        <f>IF(ISBLANK(#REF!),"",#REF!)</f>
        <v>#REF!</v>
      </c>
      <c r="K360" s="218" t="e">
        <f>IF(ISBLANK(#REF!),"",#REF!)</f>
        <v>#REF!</v>
      </c>
      <c r="L360" s="219" t="e">
        <f>IF(ISBLANK(#REF!),"",#REF!)</f>
        <v>#REF!</v>
      </c>
      <c r="M360" s="218" t="e">
        <f>IF(ISBLANK(#REF!),"",#REF!)</f>
        <v>#REF!</v>
      </c>
      <c r="N360" s="218" t="e">
        <f>IF(ISBLANK(#REF!),"",#REF!)</f>
        <v>#REF!</v>
      </c>
      <c r="O360" s="218" t="e">
        <f>IF(ISBLANK(#REF!),"",#REF!)</f>
        <v>#REF!</v>
      </c>
      <c r="P360" s="220">
        <v>1000</v>
      </c>
      <c r="Q360" s="220">
        <v>1000</v>
      </c>
      <c r="R360" s="220">
        <v>0</v>
      </c>
      <c r="S360" s="220">
        <v>0</v>
      </c>
      <c r="T360" s="220">
        <v>0</v>
      </c>
      <c r="U360" s="220">
        <v>0</v>
      </c>
      <c r="V360" s="220">
        <v>0</v>
      </c>
      <c r="W360" s="220">
        <v>0</v>
      </c>
      <c r="X360" s="220">
        <v>0</v>
      </c>
      <c r="Y360" s="220">
        <v>0</v>
      </c>
      <c r="Z360" s="220">
        <v>0</v>
      </c>
      <c r="AA360" s="220">
        <v>0</v>
      </c>
      <c r="AB360" s="220">
        <v>0</v>
      </c>
      <c r="AC360" s="220">
        <v>199.99999999999997</v>
      </c>
      <c r="AD360" s="196"/>
      <c r="AE360" s="222" t="e">
        <f t="shared" si="64"/>
        <v>#REF!</v>
      </c>
      <c r="AF360" s="222" t="e">
        <f>INDEX(#REF!,MATCH(Turtas!E360,#REF!,0))</f>
        <v>#REF!</v>
      </c>
      <c r="AG360" s="223" t="e">
        <f t="shared" si="65"/>
        <v>#REF!</v>
      </c>
      <c r="AH360" s="223" t="s">
        <v>680</v>
      </c>
      <c r="AI360" s="196"/>
      <c r="AJ360" s="224" t="e">
        <f>#REF!</f>
        <v>#REF!</v>
      </c>
      <c r="AK360" s="224">
        <f t="shared" si="66"/>
        <v>1000</v>
      </c>
      <c r="AL360" s="225" t="e">
        <f t="shared" si="67"/>
        <v>#REF!</v>
      </c>
      <c r="AM360" s="225"/>
      <c r="AN360" s="226"/>
      <c r="AO360" s="226"/>
      <c r="AP360" s="224" t="e">
        <f t="shared" si="68"/>
        <v>#REF!</v>
      </c>
      <c r="AQ360" s="224" t="e">
        <f t="shared" si="69"/>
        <v>#REF!</v>
      </c>
      <c r="AR360" s="224" t="e">
        <f t="shared" si="70"/>
        <v>#REF!</v>
      </c>
      <c r="AS360" s="224" t="e">
        <f t="shared" si="71"/>
        <v>#REF!</v>
      </c>
      <c r="AT360" s="224" t="b">
        <f t="shared" si="72"/>
        <v>0</v>
      </c>
      <c r="AU360" s="224" t="e">
        <f t="shared" si="73"/>
        <v>#REF!</v>
      </c>
      <c r="AV360" s="224" t="e">
        <f t="shared" si="74"/>
        <v>#REF!</v>
      </c>
      <c r="AX360" s="227" t="b">
        <v>0</v>
      </c>
    </row>
    <row r="361" spans="2:50" x14ac:dyDescent="0.2">
      <c r="B361" s="215">
        <v>351</v>
      </c>
      <c r="C361" s="216" t="e">
        <f>+#REF!</f>
        <v>#REF!</v>
      </c>
      <c r="D361" s="217" t="e">
        <f>+#REF!</f>
        <v>#REF!</v>
      </c>
      <c r="E361" s="217" t="e">
        <f>+#REF!</f>
        <v>#REF!</v>
      </c>
      <c r="F361" s="217">
        <v>721</v>
      </c>
      <c r="G361" s="217" t="s">
        <v>66</v>
      </c>
      <c r="H361" s="217" t="str">
        <f t="shared" si="63"/>
        <v>TS</v>
      </c>
      <c r="I361" s="218" t="e">
        <f>+#REF!</f>
        <v>#REF!</v>
      </c>
      <c r="J361" s="218" t="e">
        <f>IF(ISBLANK(#REF!),"",#REF!)</f>
        <v>#REF!</v>
      </c>
      <c r="K361" s="218" t="e">
        <f>IF(ISBLANK(#REF!),"",#REF!)</f>
        <v>#REF!</v>
      </c>
      <c r="L361" s="219" t="e">
        <f>IF(ISBLANK(#REF!),"",#REF!)</f>
        <v>#REF!</v>
      </c>
      <c r="M361" s="218" t="e">
        <f>IF(ISBLANK(#REF!),"",#REF!)</f>
        <v>#REF!</v>
      </c>
      <c r="N361" s="218" t="e">
        <f>IF(ISBLANK(#REF!),"",#REF!)</f>
        <v>#REF!</v>
      </c>
      <c r="O361" s="218" t="e">
        <f>IF(ISBLANK(#REF!),"",#REF!)</f>
        <v>#REF!</v>
      </c>
      <c r="P361" s="220">
        <v>1249</v>
      </c>
      <c r="Q361" s="220">
        <v>1249</v>
      </c>
      <c r="R361" s="220">
        <v>0</v>
      </c>
      <c r="S361" s="220">
        <v>0</v>
      </c>
      <c r="T361" s="220">
        <v>0</v>
      </c>
      <c r="U361" s="220">
        <v>0</v>
      </c>
      <c r="V361" s="220">
        <v>0</v>
      </c>
      <c r="W361" s="220">
        <v>0</v>
      </c>
      <c r="X361" s="220">
        <v>0</v>
      </c>
      <c r="Y361" s="220">
        <v>0</v>
      </c>
      <c r="Z361" s="220">
        <v>0</v>
      </c>
      <c r="AA361" s="220">
        <v>0</v>
      </c>
      <c r="AB361" s="220">
        <v>0</v>
      </c>
      <c r="AC361" s="220">
        <v>312.25000000000006</v>
      </c>
      <c r="AD361" s="196"/>
      <c r="AE361" s="222" t="e">
        <f t="shared" si="64"/>
        <v>#REF!</v>
      </c>
      <c r="AF361" s="222" t="e">
        <f>INDEX(#REF!,MATCH(Turtas!E361,#REF!,0))</f>
        <v>#REF!</v>
      </c>
      <c r="AG361" s="223" t="e">
        <f t="shared" si="65"/>
        <v>#REF!</v>
      </c>
      <c r="AH361" s="223" t="s">
        <v>680</v>
      </c>
      <c r="AI361" s="196"/>
      <c r="AJ361" s="224" t="e">
        <f>#REF!</f>
        <v>#REF!</v>
      </c>
      <c r="AK361" s="224">
        <f t="shared" si="66"/>
        <v>1249</v>
      </c>
      <c r="AL361" s="225" t="e">
        <f t="shared" si="67"/>
        <v>#REF!</v>
      </c>
      <c r="AM361" s="225"/>
      <c r="AN361" s="226"/>
      <c r="AO361" s="226"/>
      <c r="AP361" s="224" t="e">
        <f t="shared" si="68"/>
        <v>#REF!</v>
      </c>
      <c r="AQ361" s="224" t="e">
        <f t="shared" si="69"/>
        <v>#REF!</v>
      </c>
      <c r="AR361" s="224" t="e">
        <f t="shared" si="70"/>
        <v>#REF!</v>
      </c>
      <c r="AS361" s="224" t="e">
        <f t="shared" si="71"/>
        <v>#REF!</v>
      </c>
      <c r="AT361" s="224" t="b">
        <f t="shared" si="72"/>
        <v>0</v>
      </c>
      <c r="AU361" s="224" t="e">
        <f t="shared" si="73"/>
        <v>#REF!</v>
      </c>
      <c r="AV361" s="224" t="e">
        <f t="shared" si="74"/>
        <v>#REF!</v>
      </c>
      <c r="AX361" s="227" t="b">
        <v>0</v>
      </c>
    </row>
    <row r="362" spans="2:50" x14ac:dyDescent="0.2">
      <c r="B362" s="215">
        <v>352</v>
      </c>
      <c r="C362" s="216" t="e">
        <f>+#REF!</f>
        <v>#REF!</v>
      </c>
      <c r="D362" s="217" t="e">
        <f>+#REF!</f>
        <v>#REF!</v>
      </c>
      <c r="E362" s="217" t="e">
        <f>+#REF!</f>
        <v>#REF!</v>
      </c>
      <c r="F362" s="217">
        <v>721</v>
      </c>
      <c r="G362" s="217" t="s">
        <v>85</v>
      </c>
      <c r="H362" s="217" t="str">
        <f t="shared" si="63"/>
        <v>BS</v>
      </c>
      <c r="I362" s="218" t="e">
        <f>+#REF!</f>
        <v>#REF!</v>
      </c>
      <c r="J362" s="218" t="e">
        <f>IF(ISBLANK(#REF!),"",#REF!)</f>
        <v>#REF!</v>
      </c>
      <c r="K362" s="218" t="e">
        <f>IF(ISBLANK(#REF!),"",#REF!)</f>
        <v>#REF!</v>
      </c>
      <c r="L362" s="219" t="e">
        <f>IF(ISBLANK(#REF!),"",#REF!)</f>
        <v>#REF!</v>
      </c>
      <c r="M362" s="218" t="e">
        <f>IF(ISBLANK(#REF!),"",#REF!)</f>
        <v>#REF!</v>
      </c>
      <c r="N362" s="218" t="e">
        <f>IF(ISBLANK(#REF!),"",#REF!)</f>
        <v>#REF!</v>
      </c>
      <c r="O362" s="218" t="e">
        <f>IF(ISBLANK(#REF!),"",#REF!)</f>
        <v>#REF!</v>
      </c>
      <c r="P362" s="220">
        <v>211.6</v>
      </c>
      <c r="Q362" s="220">
        <v>211.6</v>
      </c>
      <c r="R362" s="220">
        <v>0</v>
      </c>
      <c r="S362" s="220">
        <v>0</v>
      </c>
      <c r="T362" s="220">
        <v>0</v>
      </c>
      <c r="U362" s="220">
        <v>0</v>
      </c>
      <c r="V362" s="220">
        <v>0</v>
      </c>
      <c r="W362" s="220">
        <v>0</v>
      </c>
      <c r="X362" s="220">
        <v>0</v>
      </c>
      <c r="Y362" s="220">
        <v>0</v>
      </c>
      <c r="Z362" s="220">
        <v>0</v>
      </c>
      <c r="AA362" s="220">
        <v>0</v>
      </c>
      <c r="AB362" s="220">
        <v>0</v>
      </c>
      <c r="AC362" s="220">
        <v>35.266666666666666</v>
      </c>
      <c r="AD362" s="196"/>
      <c r="AE362" s="222" t="e">
        <f t="shared" si="64"/>
        <v>#REF!</v>
      </c>
      <c r="AF362" s="222" t="e">
        <f>INDEX(#REF!,MATCH(Turtas!E362,#REF!,0))</f>
        <v>#REF!</v>
      </c>
      <c r="AG362" s="223" t="e">
        <f t="shared" si="65"/>
        <v>#REF!</v>
      </c>
      <c r="AH362" s="223" t="s">
        <v>680</v>
      </c>
      <c r="AI362" s="196"/>
      <c r="AJ362" s="224" t="e">
        <f>#REF!</f>
        <v>#REF!</v>
      </c>
      <c r="AK362" s="224">
        <f t="shared" si="66"/>
        <v>211.6</v>
      </c>
      <c r="AL362" s="225" t="e">
        <f t="shared" si="67"/>
        <v>#REF!</v>
      </c>
      <c r="AM362" s="225"/>
      <c r="AN362" s="226"/>
      <c r="AO362" s="226"/>
      <c r="AP362" s="224" t="e">
        <f t="shared" si="68"/>
        <v>#REF!</v>
      </c>
      <c r="AQ362" s="224" t="e">
        <f t="shared" si="69"/>
        <v>#REF!</v>
      </c>
      <c r="AR362" s="224" t="e">
        <f t="shared" si="70"/>
        <v>#REF!</v>
      </c>
      <c r="AS362" s="224" t="e">
        <f t="shared" si="71"/>
        <v>#REF!</v>
      </c>
      <c r="AT362" s="224" t="b">
        <f t="shared" si="72"/>
        <v>0</v>
      </c>
      <c r="AU362" s="224" t="e">
        <f t="shared" si="73"/>
        <v>#REF!</v>
      </c>
      <c r="AV362" s="224" t="e">
        <f t="shared" si="74"/>
        <v>#REF!</v>
      </c>
      <c r="AX362" s="227" t="b">
        <v>0</v>
      </c>
    </row>
    <row r="363" spans="2:50" x14ac:dyDescent="0.2">
      <c r="B363" s="215">
        <v>353</v>
      </c>
      <c r="C363" s="216" t="e">
        <f>+#REF!</f>
        <v>#REF!</v>
      </c>
      <c r="D363" s="217" t="e">
        <f>+#REF!</f>
        <v>#REF!</v>
      </c>
      <c r="E363" s="217" t="e">
        <f>+#REF!</f>
        <v>#REF!</v>
      </c>
      <c r="F363" s="217">
        <v>721</v>
      </c>
      <c r="G363" s="217" t="s">
        <v>66</v>
      </c>
      <c r="H363" s="217" t="str">
        <f t="shared" si="63"/>
        <v>TS</v>
      </c>
      <c r="I363" s="218" t="e">
        <f>+#REF!</f>
        <v>#REF!</v>
      </c>
      <c r="J363" s="218" t="e">
        <f>IF(ISBLANK(#REF!),"",#REF!)</f>
        <v>#REF!</v>
      </c>
      <c r="K363" s="218" t="e">
        <f>IF(ISBLANK(#REF!),"",#REF!)</f>
        <v>#REF!</v>
      </c>
      <c r="L363" s="219" t="e">
        <f>IF(ISBLANK(#REF!),"",#REF!)</f>
        <v>#REF!</v>
      </c>
      <c r="M363" s="218" t="e">
        <f>IF(ISBLANK(#REF!),"",#REF!)</f>
        <v>#REF!</v>
      </c>
      <c r="N363" s="218" t="e">
        <f>IF(ISBLANK(#REF!),"",#REF!)</f>
        <v>#REF!</v>
      </c>
      <c r="O363" s="218" t="e">
        <f>IF(ISBLANK(#REF!),"",#REF!)</f>
        <v>#REF!</v>
      </c>
      <c r="P363" s="220">
        <v>193.59</v>
      </c>
      <c r="Q363" s="220">
        <v>0</v>
      </c>
      <c r="R363" s="220">
        <v>0</v>
      </c>
      <c r="S363" s="220">
        <v>0</v>
      </c>
      <c r="T363" s="220">
        <v>0</v>
      </c>
      <c r="U363" s="220">
        <v>0</v>
      </c>
      <c r="V363" s="220">
        <v>193.59</v>
      </c>
      <c r="W363" s="220">
        <v>0</v>
      </c>
      <c r="X363" s="220">
        <v>0</v>
      </c>
      <c r="Y363" s="220">
        <v>193.59</v>
      </c>
      <c r="Z363" s="220">
        <v>135.51300000000001</v>
      </c>
      <c r="AA363" s="220">
        <v>58.076999999999998</v>
      </c>
      <c r="AB363" s="220">
        <v>38.718000000000004</v>
      </c>
      <c r="AC363" s="220">
        <v>0</v>
      </c>
      <c r="AD363" s="196"/>
      <c r="AE363" s="222" t="e">
        <f t="shared" si="64"/>
        <v>#REF!</v>
      </c>
      <c r="AF363" s="222" t="e">
        <f>INDEX(#REF!,MATCH(Turtas!E363,#REF!,0))</f>
        <v>#REF!</v>
      </c>
      <c r="AG363" s="223" t="e">
        <f t="shared" si="65"/>
        <v>#REF!</v>
      </c>
      <c r="AH363" s="223" t="s">
        <v>680</v>
      </c>
      <c r="AI363" s="196"/>
      <c r="AJ363" s="224" t="e">
        <f>#REF!</f>
        <v>#REF!</v>
      </c>
      <c r="AK363" s="224">
        <f t="shared" si="66"/>
        <v>193.59</v>
      </c>
      <c r="AL363" s="225" t="e">
        <f t="shared" si="67"/>
        <v>#REF!</v>
      </c>
      <c r="AM363" s="225"/>
      <c r="AN363" s="226"/>
      <c r="AO363" s="226"/>
      <c r="AP363" s="224" t="e">
        <f t="shared" si="68"/>
        <v>#REF!</v>
      </c>
      <c r="AQ363" s="224" t="e">
        <f t="shared" si="69"/>
        <v>#REF!</v>
      </c>
      <c r="AR363" s="224" t="e">
        <f t="shared" si="70"/>
        <v>#REF!</v>
      </c>
      <c r="AS363" s="224" t="e">
        <f t="shared" si="71"/>
        <v>#REF!</v>
      </c>
      <c r="AT363" s="224" t="b">
        <f t="shared" si="72"/>
        <v>0</v>
      </c>
      <c r="AU363" s="224" t="e">
        <f t="shared" si="73"/>
        <v>#REF!</v>
      </c>
      <c r="AV363" s="224" t="e">
        <f t="shared" si="74"/>
        <v>#REF!</v>
      </c>
      <c r="AX363" s="227" t="b">
        <v>0</v>
      </c>
    </row>
    <row r="364" spans="2:50" x14ac:dyDescent="0.2">
      <c r="B364" s="215">
        <v>354</v>
      </c>
      <c r="C364" s="216" t="e">
        <f>+#REF!</f>
        <v>#REF!</v>
      </c>
      <c r="D364" s="217" t="e">
        <f>+#REF!</f>
        <v>#REF!</v>
      </c>
      <c r="E364" s="217" t="e">
        <f>+#REF!</f>
        <v>#REF!</v>
      </c>
      <c r="F364" s="217">
        <v>721</v>
      </c>
      <c r="G364" s="217" t="s">
        <v>66</v>
      </c>
      <c r="H364" s="217" t="str">
        <f t="shared" si="63"/>
        <v>TS</v>
      </c>
      <c r="I364" s="218" t="e">
        <f>+#REF!</f>
        <v>#REF!</v>
      </c>
      <c r="J364" s="218" t="e">
        <f>IF(ISBLANK(#REF!),"",#REF!)</f>
        <v>#REF!</v>
      </c>
      <c r="K364" s="218" t="e">
        <f>IF(ISBLANK(#REF!),"",#REF!)</f>
        <v>#REF!</v>
      </c>
      <c r="L364" s="219" t="e">
        <f>IF(ISBLANK(#REF!),"",#REF!)</f>
        <v>#REF!</v>
      </c>
      <c r="M364" s="218" t="e">
        <f>IF(ISBLANK(#REF!),"",#REF!)</f>
        <v>#REF!</v>
      </c>
      <c r="N364" s="218" t="e">
        <f>IF(ISBLANK(#REF!),"",#REF!)</f>
        <v>#REF!</v>
      </c>
      <c r="O364" s="218" t="e">
        <f>IF(ISBLANK(#REF!),"",#REF!)</f>
        <v>#REF!</v>
      </c>
      <c r="P364" s="220">
        <v>9</v>
      </c>
      <c r="Q364" s="220">
        <v>0</v>
      </c>
      <c r="R364" s="220">
        <v>0</v>
      </c>
      <c r="S364" s="220">
        <v>0</v>
      </c>
      <c r="T364" s="220">
        <v>0</v>
      </c>
      <c r="U364" s="220">
        <v>0</v>
      </c>
      <c r="V364" s="220">
        <v>9</v>
      </c>
      <c r="W364" s="220">
        <v>0</v>
      </c>
      <c r="X364" s="220">
        <v>0</v>
      </c>
      <c r="Y364" s="220">
        <v>9</v>
      </c>
      <c r="Z364" s="220">
        <v>6.3</v>
      </c>
      <c r="AA364" s="220">
        <v>2.7</v>
      </c>
      <c r="AB364" s="220">
        <v>1.7999999999999998</v>
      </c>
      <c r="AC364" s="220">
        <v>0</v>
      </c>
      <c r="AD364" s="196"/>
      <c r="AE364" s="222" t="e">
        <f t="shared" si="64"/>
        <v>#REF!</v>
      </c>
      <c r="AF364" s="222" t="e">
        <f>INDEX(#REF!,MATCH(Turtas!E364,#REF!,0))</f>
        <v>#REF!</v>
      </c>
      <c r="AG364" s="223" t="e">
        <f t="shared" si="65"/>
        <v>#REF!</v>
      </c>
      <c r="AH364" s="223" t="s">
        <v>680</v>
      </c>
      <c r="AI364" s="196"/>
      <c r="AJ364" s="224" t="e">
        <f>#REF!</f>
        <v>#REF!</v>
      </c>
      <c r="AK364" s="224">
        <f t="shared" si="66"/>
        <v>9</v>
      </c>
      <c r="AL364" s="225" t="e">
        <f t="shared" si="67"/>
        <v>#REF!</v>
      </c>
      <c r="AM364" s="225"/>
      <c r="AN364" s="226"/>
      <c r="AO364" s="226"/>
      <c r="AP364" s="224" t="e">
        <f t="shared" si="68"/>
        <v>#REF!</v>
      </c>
      <c r="AQ364" s="224" t="e">
        <f t="shared" si="69"/>
        <v>#REF!</v>
      </c>
      <c r="AR364" s="224" t="e">
        <f t="shared" si="70"/>
        <v>#REF!</v>
      </c>
      <c r="AS364" s="224" t="e">
        <f t="shared" si="71"/>
        <v>#REF!</v>
      </c>
      <c r="AT364" s="224" t="b">
        <f t="shared" si="72"/>
        <v>0</v>
      </c>
      <c r="AU364" s="224" t="e">
        <f t="shared" si="73"/>
        <v>#REF!</v>
      </c>
      <c r="AV364" s="224" t="e">
        <f t="shared" si="74"/>
        <v>#REF!</v>
      </c>
      <c r="AX364" s="227" t="b">
        <v>0</v>
      </c>
    </row>
    <row r="365" spans="2:50" x14ac:dyDescent="0.2">
      <c r="B365" s="215">
        <v>355</v>
      </c>
      <c r="C365" s="216" t="e">
        <f>+#REF!</f>
        <v>#REF!</v>
      </c>
      <c r="D365" s="217" t="e">
        <f>+#REF!</f>
        <v>#REF!</v>
      </c>
      <c r="E365" s="217" t="e">
        <f>+#REF!</f>
        <v>#REF!</v>
      </c>
      <c r="F365" s="217">
        <v>721</v>
      </c>
      <c r="G365" s="217" t="s">
        <v>66</v>
      </c>
      <c r="H365" s="217" t="str">
        <f t="shared" si="63"/>
        <v>TS</v>
      </c>
      <c r="I365" s="218" t="e">
        <f>+#REF!</f>
        <v>#REF!</v>
      </c>
      <c r="J365" s="218" t="e">
        <f>IF(ISBLANK(#REF!),"",#REF!)</f>
        <v>#REF!</v>
      </c>
      <c r="K365" s="218" t="e">
        <f>IF(ISBLANK(#REF!),"",#REF!)</f>
        <v>#REF!</v>
      </c>
      <c r="L365" s="219" t="e">
        <f>IF(ISBLANK(#REF!),"",#REF!)</f>
        <v>#REF!</v>
      </c>
      <c r="M365" s="218" t="e">
        <f>IF(ISBLANK(#REF!),"",#REF!)</f>
        <v>#REF!</v>
      </c>
      <c r="N365" s="218" t="e">
        <f>IF(ISBLANK(#REF!),"",#REF!)</f>
        <v>#REF!</v>
      </c>
      <c r="O365" s="218" t="e">
        <f>IF(ISBLANK(#REF!),"",#REF!)</f>
        <v>#REF!</v>
      </c>
      <c r="P365" s="220">
        <v>90</v>
      </c>
      <c r="Q365" s="220">
        <v>0</v>
      </c>
      <c r="R365" s="220">
        <v>0</v>
      </c>
      <c r="S365" s="220">
        <v>0</v>
      </c>
      <c r="T365" s="220">
        <v>0</v>
      </c>
      <c r="U365" s="220">
        <v>0</v>
      </c>
      <c r="V365" s="220">
        <v>90</v>
      </c>
      <c r="W365" s="220">
        <v>0</v>
      </c>
      <c r="X365" s="220">
        <v>0</v>
      </c>
      <c r="Y365" s="220">
        <v>90</v>
      </c>
      <c r="Z365" s="220">
        <v>63</v>
      </c>
      <c r="AA365" s="220">
        <v>27</v>
      </c>
      <c r="AB365" s="220">
        <v>18</v>
      </c>
      <c r="AC365" s="220">
        <v>0</v>
      </c>
      <c r="AD365" s="196"/>
      <c r="AE365" s="222" t="e">
        <f t="shared" si="64"/>
        <v>#REF!</v>
      </c>
      <c r="AF365" s="222" t="e">
        <f>INDEX(#REF!,MATCH(Turtas!E365,#REF!,0))</f>
        <v>#REF!</v>
      </c>
      <c r="AG365" s="223" t="e">
        <f t="shared" si="65"/>
        <v>#REF!</v>
      </c>
      <c r="AH365" s="223" t="s">
        <v>680</v>
      </c>
      <c r="AI365" s="196"/>
      <c r="AJ365" s="224" t="e">
        <f>#REF!</f>
        <v>#REF!</v>
      </c>
      <c r="AK365" s="224">
        <f t="shared" si="66"/>
        <v>90</v>
      </c>
      <c r="AL365" s="225" t="e">
        <f t="shared" si="67"/>
        <v>#REF!</v>
      </c>
      <c r="AM365" s="225"/>
      <c r="AN365" s="226"/>
      <c r="AO365" s="226"/>
      <c r="AP365" s="224" t="e">
        <f t="shared" si="68"/>
        <v>#REF!</v>
      </c>
      <c r="AQ365" s="224" t="e">
        <f t="shared" si="69"/>
        <v>#REF!</v>
      </c>
      <c r="AR365" s="224" t="e">
        <f t="shared" si="70"/>
        <v>#REF!</v>
      </c>
      <c r="AS365" s="224" t="e">
        <f t="shared" si="71"/>
        <v>#REF!</v>
      </c>
      <c r="AT365" s="224" t="b">
        <f t="shared" si="72"/>
        <v>0</v>
      </c>
      <c r="AU365" s="224" t="e">
        <f t="shared" si="73"/>
        <v>#REF!</v>
      </c>
      <c r="AV365" s="224" t="e">
        <f t="shared" si="74"/>
        <v>#REF!</v>
      </c>
      <c r="AX365" s="227" t="b">
        <v>0</v>
      </c>
    </row>
    <row r="366" spans="2:50" x14ac:dyDescent="0.2">
      <c r="B366" s="215">
        <v>356</v>
      </c>
      <c r="C366" s="216" t="e">
        <f>+#REF!</f>
        <v>#REF!</v>
      </c>
      <c r="D366" s="217" t="e">
        <f>+#REF!</f>
        <v>#REF!</v>
      </c>
      <c r="E366" s="217" t="e">
        <f>+#REF!</f>
        <v>#REF!</v>
      </c>
      <c r="F366" s="217">
        <v>721</v>
      </c>
      <c r="G366" s="217" t="s">
        <v>66</v>
      </c>
      <c r="H366" s="217" t="str">
        <f t="shared" si="63"/>
        <v>TS</v>
      </c>
      <c r="I366" s="218" t="e">
        <f>+#REF!</f>
        <v>#REF!</v>
      </c>
      <c r="J366" s="218" t="e">
        <f>IF(ISBLANK(#REF!),"",#REF!)</f>
        <v>#REF!</v>
      </c>
      <c r="K366" s="218" t="e">
        <f>IF(ISBLANK(#REF!),"",#REF!)</f>
        <v>#REF!</v>
      </c>
      <c r="L366" s="219" t="e">
        <f>IF(ISBLANK(#REF!),"",#REF!)</f>
        <v>#REF!</v>
      </c>
      <c r="M366" s="218" t="e">
        <f>IF(ISBLANK(#REF!),"",#REF!)</f>
        <v>#REF!</v>
      </c>
      <c r="N366" s="218" t="e">
        <f>IF(ISBLANK(#REF!),"",#REF!)</f>
        <v>#REF!</v>
      </c>
      <c r="O366" s="218" t="e">
        <f>IF(ISBLANK(#REF!),"",#REF!)</f>
        <v>#REF!</v>
      </c>
      <c r="P366" s="220">
        <v>180.21</v>
      </c>
      <c r="Q366" s="220">
        <v>0</v>
      </c>
      <c r="R366" s="220">
        <v>0</v>
      </c>
      <c r="S366" s="220">
        <v>0</v>
      </c>
      <c r="T366" s="220">
        <v>0</v>
      </c>
      <c r="U366" s="220">
        <v>0</v>
      </c>
      <c r="V366" s="220">
        <v>180.21</v>
      </c>
      <c r="W366" s="220">
        <v>0</v>
      </c>
      <c r="X366" s="220">
        <v>0</v>
      </c>
      <c r="Y366" s="220">
        <v>180.21</v>
      </c>
      <c r="Z366" s="220">
        <v>126.14700000000001</v>
      </c>
      <c r="AA366" s="220">
        <v>54.063000000000002</v>
      </c>
      <c r="AB366" s="220">
        <v>36.042000000000002</v>
      </c>
      <c r="AC366" s="220">
        <v>0</v>
      </c>
      <c r="AD366" s="196"/>
      <c r="AE366" s="222" t="e">
        <f t="shared" si="64"/>
        <v>#REF!</v>
      </c>
      <c r="AF366" s="222" t="e">
        <f>INDEX(#REF!,MATCH(Turtas!E366,#REF!,0))</f>
        <v>#REF!</v>
      </c>
      <c r="AG366" s="223" t="e">
        <f t="shared" si="65"/>
        <v>#REF!</v>
      </c>
      <c r="AH366" s="223" t="s">
        <v>680</v>
      </c>
      <c r="AI366" s="196"/>
      <c r="AJ366" s="224" t="e">
        <f>#REF!</f>
        <v>#REF!</v>
      </c>
      <c r="AK366" s="224">
        <f t="shared" si="66"/>
        <v>180.21</v>
      </c>
      <c r="AL366" s="225" t="e">
        <f t="shared" si="67"/>
        <v>#REF!</v>
      </c>
      <c r="AM366" s="225"/>
      <c r="AN366" s="226"/>
      <c r="AO366" s="226"/>
      <c r="AP366" s="224" t="e">
        <f t="shared" si="68"/>
        <v>#REF!</v>
      </c>
      <c r="AQ366" s="224" t="e">
        <f t="shared" si="69"/>
        <v>#REF!</v>
      </c>
      <c r="AR366" s="224" t="e">
        <f t="shared" si="70"/>
        <v>#REF!</v>
      </c>
      <c r="AS366" s="224" t="e">
        <f t="shared" si="71"/>
        <v>#REF!</v>
      </c>
      <c r="AT366" s="224" t="b">
        <f t="shared" si="72"/>
        <v>0</v>
      </c>
      <c r="AU366" s="224" t="e">
        <f t="shared" si="73"/>
        <v>#REF!</v>
      </c>
      <c r="AV366" s="224" t="e">
        <f t="shared" si="74"/>
        <v>#REF!</v>
      </c>
      <c r="AX366" s="227" t="b">
        <v>0</v>
      </c>
    </row>
    <row r="367" spans="2:50" x14ac:dyDescent="0.2">
      <c r="B367" s="215">
        <v>357</v>
      </c>
      <c r="C367" s="216" t="e">
        <f>+#REF!</f>
        <v>#REF!</v>
      </c>
      <c r="D367" s="217" t="e">
        <f>+#REF!</f>
        <v>#REF!</v>
      </c>
      <c r="E367" s="217" t="e">
        <f>+#REF!</f>
        <v>#REF!</v>
      </c>
      <c r="F367" s="217">
        <v>721</v>
      </c>
      <c r="G367" s="217" t="s">
        <v>66</v>
      </c>
      <c r="H367" s="217" t="str">
        <f t="shared" si="63"/>
        <v>TS</v>
      </c>
      <c r="I367" s="218" t="e">
        <f>+#REF!</f>
        <v>#REF!</v>
      </c>
      <c r="J367" s="218" t="e">
        <f>IF(ISBLANK(#REF!),"",#REF!)</f>
        <v>#REF!</v>
      </c>
      <c r="K367" s="218" t="e">
        <f>IF(ISBLANK(#REF!),"",#REF!)</f>
        <v>#REF!</v>
      </c>
      <c r="L367" s="219" t="e">
        <f>IF(ISBLANK(#REF!),"",#REF!)</f>
        <v>#REF!</v>
      </c>
      <c r="M367" s="218" t="e">
        <f>IF(ISBLANK(#REF!),"",#REF!)</f>
        <v>#REF!</v>
      </c>
      <c r="N367" s="218" t="e">
        <f>IF(ISBLANK(#REF!),"",#REF!)</f>
        <v>#REF!</v>
      </c>
      <c r="O367" s="218" t="e">
        <f>IF(ISBLANK(#REF!),"",#REF!)</f>
        <v>#REF!</v>
      </c>
      <c r="P367" s="220">
        <v>21.51</v>
      </c>
      <c r="Q367" s="220">
        <v>0</v>
      </c>
      <c r="R367" s="220">
        <v>0</v>
      </c>
      <c r="S367" s="220">
        <v>0</v>
      </c>
      <c r="T367" s="220">
        <v>0</v>
      </c>
      <c r="U367" s="220">
        <v>0</v>
      </c>
      <c r="V367" s="220">
        <v>21.51</v>
      </c>
      <c r="W367" s="220">
        <v>0</v>
      </c>
      <c r="X367" s="220">
        <v>0</v>
      </c>
      <c r="Y367" s="220">
        <v>21.51</v>
      </c>
      <c r="Z367" s="220">
        <v>15.057000000000002</v>
      </c>
      <c r="AA367" s="220">
        <v>6.4529999999999994</v>
      </c>
      <c r="AB367" s="220">
        <v>4.3020000000000005</v>
      </c>
      <c r="AC367" s="220">
        <v>0</v>
      </c>
      <c r="AD367" s="196"/>
      <c r="AE367" s="222" t="e">
        <f t="shared" si="64"/>
        <v>#REF!</v>
      </c>
      <c r="AF367" s="222" t="e">
        <f>INDEX(#REF!,MATCH(Turtas!E367,#REF!,0))</f>
        <v>#REF!</v>
      </c>
      <c r="AG367" s="223" t="e">
        <f t="shared" si="65"/>
        <v>#REF!</v>
      </c>
      <c r="AH367" s="223" t="s">
        <v>680</v>
      </c>
      <c r="AI367" s="196"/>
      <c r="AJ367" s="224" t="e">
        <f>#REF!</f>
        <v>#REF!</v>
      </c>
      <c r="AK367" s="224">
        <f t="shared" si="66"/>
        <v>21.51</v>
      </c>
      <c r="AL367" s="225" t="e">
        <f t="shared" si="67"/>
        <v>#REF!</v>
      </c>
      <c r="AM367" s="225"/>
      <c r="AN367" s="226"/>
      <c r="AO367" s="226"/>
      <c r="AP367" s="224" t="e">
        <f t="shared" si="68"/>
        <v>#REF!</v>
      </c>
      <c r="AQ367" s="224" t="e">
        <f t="shared" si="69"/>
        <v>#REF!</v>
      </c>
      <c r="AR367" s="224" t="e">
        <f t="shared" si="70"/>
        <v>#REF!</v>
      </c>
      <c r="AS367" s="224" t="e">
        <f t="shared" si="71"/>
        <v>#REF!</v>
      </c>
      <c r="AT367" s="224" t="b">
        <f t="shared" si="72"/>
        <v>0</v>
      </c>
      <c r="AU367" s="224" t="e">
        <f t="shared" si="73"/>
        <v>#REF!</v>
      </c>
      <c r="AV367" s="224" t="e">
        <f t="shared" si="74"/>
        <v>#REF!</v>
      </c>
      <c r="AX367" s="227" t="b">
        <v>0</v>
      </c>
    </row>
    <row r="368" spans="2:50" x14ac:dyDescent="0.2">
      <c r="B368" s="215">
        <v>358</v>
      </c>
      <c r="C368" s="216" t="e">
        <f>+#REF!</f>
        <v>#REF!</v>
      </c>
      <c r="D368" s="217" t="e">
        <f>+#REF!</f>
        <v>#REF!</v>
      </c>
      <c r="E368" s="217" t="e">
        <f>+#REF!</f>
        <v>#REF!</v>
      </c>
      <c r="F368" s="217">
        <v>721</v>
      </c>
      <c r="G368" s="217" t="s">
        <v>79</v>
      </c>
      <c r="H368" s="217" t="str">
        <f t="shared" si="63"/>
        <v>TS</v>
      </c>
      <c r="I368" s="218" t="e">
        <f>+#REF!</f>
        <v>#REF!</v>
      </c>
      <c r="J368" s="218" t="e">
        <f>IF(ISBLANK(#REF!),"",#REF!)</f>
        <v>#REF!</v>
      </c>
      <c r="K368" s="218" t="e">
        <f>IF(ISBLANK(#REF!),"",#REF!)</f>
        <v>#REF!</v>
      </c>
      <c r="L368" s="219" t="e">
        <f>IF(ISBLANK(#REF!),"",#REF!)</f>
        <v>#REF!</v>
      </c>
      <c r="M368" s="218" t="e">
        <f>IF(ISBLANK(#REF!),"",#REF!)</f>
        <v>#REF!</v>
      </c>
      <c r="N368" s="218" t="e">
        <f>IF(ISBLANK(#REF!),"",#REF!)</f>
        <v>#REF!</v>
      </c>
      <c r="O368" s="218" t="e">
        <f>IF(ISBLANK(#REF!),"",#REF!)</f>
        <v>#REF!</v>
      </c>
      <c r="P368" s="220">
        <v>170</v>
      </c>
      <c r="Q368" s="220">
        <v>0</v>
      </c>
      <c r="R368" s="220">
        <v>0</v>
      </c>
      <c r="S368" s="220">
        <v>0</v>
      </c>
      <c r="T368" s="220">
        <v>0</v>
      </c>
      <c r="U368" s="220">
        <v>0</v>
      </c>
      <c r="V368" s="220">
        <v>170</v>
      </c>
      <c r="W368" s="220">
        <v>170</v>
      </c>
      <c r="X368" s="220">
        <v>0</v>
      </c>
      <c r="Y368" s="220">
        <v>0</v>
      </c>
      <c r="Z368" s="220">
        <v>0</v>
      </c>
      <c r="AA368" s="220">
        <v>0</v>
      </c>
      <c r="AB368" s="220">
        <v>0</v>
      </c>
      <c r="AC368" s="220">
        <v>24.285714285714285</v>
      </c>
      <c r="AD368" s="196"/>
      <c r="AE368" s="222" t="e">
        <f t="shared" si="64"/>
        <v>#REF!</v>
      </c>
      <c r="AF368" s="222" t="e">
        <f>INDEX(#REF!,MATCH(Turtas!E368,#REF!,0))</f>
        <v>#REF!</v>
      </c>
      <c r="AG368" s="223" t="e">
        <f t="shared" si="65"/>
        <v>#REF!</v>
      </c>
      <c r="AH368" s="223" t="s">
        <v>681</v>
      </c>
      <c r="AI368" s="196"/>
      <c r="AJ368" s="224" t="e">
        <f>#REF!</f>
        <v>#REF!</v>
      </c>
      <c r="AK368" s="224">
        <f t="shared" si="66"/>
        <v>170</v>
      </c>
      <c r="AL368" s="225" t="e">
        <f t="shared" si="67"/>
        <v>#REF!</v>
      </c>
      <c r="AM368" s="225"/>
      <c r="AN368" s="226"/>
      <c r="AO368" s="226"/>
      <c r="AP368" s="224" t="e">
        <f t="shared" si="68"/>
        <v>#REF!</v>
      </c>
      <c r="AQ368" s="224" t="e">
        <f t="shared" si="69"/>
        <v>#REF!</v>
      </c>
      <c r="AR368" s="224" t="e">
        <f t="shared" si="70"/>
        <v>#REF!</v>
      </c>
      <c r="AS368" s="224" t="e">
        <f t="shared" si="71"/>
        <v>#REF!</v>
      </c>
      <c r="AT368" s="224" t="b">
        <f t="shared" si="72"/>
        <v>0</v>
      </c>
      <c r="AU368" s="224" t="e">
        <f t="shared" si="73"/>
        <v>#REF!</v>
      </c>
      <c r="AV368" s="224" t="e">
        <f t="shared" si="74"/>
        <v>#REF!</v>
      </c>
      <c r="AX368" s="227" t="b">
        <v>0</v>
      </c>
    </row>
    <row r="369" spans="2:50" x14ac:dyDescent="0.2">
      <c r="B369" s="215">
        <v>359</v>
      </c>
      <c r="C369" s="216" t="e">
        <f>+#REF!</f>
        <v>#REF!</v>
      </c>
      <c r="D369" s="217" t="e">
        <f>+#REF!</f>
        <v>#REF!</v>
      </c>
      <c r="E369" s="217" t="e">
        <f>+#REF!</f>
        <v>#REF!</v>
      </c>
      <c r="F369" s="217">
        <v>721</v>
      </c>
      <c r="G369" s="217" t="s">
        <v>66</v>
      </c>
      <c r="H369" s="217" t="str">
        <f t="shared" si="63"/>
        <v>TS</v>
      </c>
      <c r="I369" s="218" t="e">
        <f>+#REF!</f>
        <v>#REF!</v>
      </c>
      <c r="J369" s="218" t="e">
        <f>IF(ISBLANK(#REF!),"",#REF!)</f>
        <v>#REF!</v>
      </c>
      <c r="K369" s="218" t="e">
        <f>IF(ISBLANK(#REF!),"",#REF!)</f>
        <v>#REF!</v>
      </c>
      <c r="L369" s="219" t="e">
        <f>IF(ISBLANK(#REF!),"",#REF!)</f>
        <v>#REF!</v>
      </c>
      <c r="M369" s="218" t="e">
        <f>IF(ISBLANK(#REF!),"",#REF!)</f>
        <v>#REF!</v>
      </c>
      <c r="N369" s="218" t="e">
        <f>IF(ISBLANK(#REF!),"",#REF!)</f>
        <v>#REF!</v>
      </c>
      <c r="O369" s="218" t="e">
        <f>IF(ISBLANK(#REF!),"",#REF!)</f>
        <v>#REF!</v>
      </c>
      <c r="P369" s="220">
        <v>50.19</v>
      </c>
      <c r="Q369" s="220">
        <v>0</v>
      </c>
      <c r="R369" s="220">
        <v>0</v>
      </c>
      <c r="S369" s="220">
        <v>0</v>
      </c>
      <c r="T369" s="220">
        <v>0</v>
      </c>
      <c r="U369" s="220">
        <v>0</v>
      </c>
      <c r="V369" s="220">
        <v>50.19</v>
      </c>
      <c r="W369" s="220">
        <v>0</v>
      </c>
      <c r="X369" s="220">
        <v>0</v>
      </c>
      <c r="Y369" s="220">
        <v>50.19</v>
      </c>
      <c r="Z369" s="220">
        <v>35.132999999999996</v>
      </c>
      <c r="AA369" s="220">
        <v>15.057000000000002</v>
      </c>
      <c r="AB369" s="220">
        <v>10.037999999999998</v>
      </c>
      <c r="AC369" s="220">
        <v>0</v>
      </c>
      <c r="AD369" s="196"/>
      <c r="AE369" s="222" t="e">
        <f t="shared" si="64"/>
        <v>#REF!</v>
      </c>
      <c r="AF369" s="222" t="e">
        <f>INDEX(#REF!,MATCH(Turtas!E369,#REF!,0))</f>
        <v>#REF!</v>
      </c>
      <c r="AG369" s="223" t="e">
        <f t="shared" si="65"/>
        <v>#REF!</v>
      </c>
      <c r="AH369" s="223" t="s">
        <v>680</v>
      </c>
      <c r="AI369" s="196"/>
      <c r="AJ369" s="224" t="e">
        <f>#REF!</f>
        <v>#REF!</v>
      </c>
      <c r="AK369" s="224">
        <f t="shared" si="66"/>
        <v>50.19</v>
      </c>
      <c r="AL369" s="225" t="e">
        <f t="shared" si="67"/>
        <v>#REF!</v>
      </c>
      <c r="AM369" s="225"/>
      <c r="AN369" s="226"/>
      <c r="AO369" s="226"/>
      <c r="AP369" s="224" t="e">
        <f t="shared" si="68"/>
        <v>#REF!</v>
      </c>
      <c r="AQ369" s="224" t="e">
        <f t="shared" si="69"/>
        <v>#REF!</v>
      </c>
      <c r="AR369" s="224" t="e">
        <f t="shared" si="70"/>
        <v>#REF!</v>
      </c>
      <c r="AS369" s="224" t="e">
        <f t="shared" si="71"/>
        <v>#REF!</v>
      </c>
      <c r="AT369" s="224" t="b">
        <f t="shared" si="72"/>
        <v>0</v>
      </c>
      <c r="AU369" s="224" t="e">
        <f t="shared" si="73"/>
        <v>#REF!</v>
      </c>
      <c r="AV369" s="224" t="e">
        <f t="shared" si="74"/>
        <v>#REF!</v>
      </c>
      <c r="AX369" s="227" t="b">
        <v>0</v>
      </c>
    </row>
    <row r="370" spans="2:50" x14ac:dyDescent="0.2">
      <c r="B370" s="215">
        <v>360</v>
      </c>
      <c r="C370" s="216" t="e">
        <f>+#REF!</f>
        <v>#REF!</v>
      </c>
      <c r="D370" s="217" t="e">
        <f>+#REF!</f>
        <v>#REF!</v>
      </c>
      <c r="E370" s="217" t="e">
        <f>+#REF!</f>
        <v>#REF!</v>
      </c>
      <c r="F370" s="217">
        <v>721</v>
      </c>
      <c r="G370" s="217" t="s">
        <v>66</v>
      </c>
      <c r="H370" s="217" t="str">
        <f t="shared" si="63"/>
        <v>TS</v>
      </c>
      <c r="I370" s="218" t="e">
        <f>+#REF!</f>
        <v>#REF!</v>
      </c>
      <c r="J370" s="218" t="e">
        <f>IF(ISBLANK(#REF!),"",#REF!)</f>
        <v>#REF!</v>
      </c>
      <c r="K370" s="218" t="e">
        <f>IF(ISBLANK(#REF!),"",#REF!)</f>
        <v>#REF!</v>
      </c>
      <c r="L370" s="219" t="e">
        <f>IF(ISBLANK(#REF!),"",#REF!)</f>
        <v>#REF!</v>
      </c>
      <c r="M370" s="218" t="e">
        <f>IF(ISBLANK(#REF!),"",#REF!)</f>
        <v>#REF!</v>
      </c>
      <c r="N370" s="218" t="e">
        <f>IF(ISBLANK(#REF!),"",#REF!)</f>
        <v>#REF!</v>
      </c>
      <c r="O370" s="218" t="e">
        <f>IF(ISBLANK(#REF!),"",#REF!)</f>
        <v>#REF!</v>
      </c>
      <c r="P370" s="220">
        <v>28.68</v>
      </c>
      <c r="Q370" s="220">
        <v>0</v>
      </c>
      <c r="R370" s="220">
        <v>0</v>
      </c>
      <c r="S370" s="220">
        <v>0</v>
      </c>
      <c r="T370" s="220">
        <v>0</v>
      </c>
      <c r="U370" s="220">
        <v>0</v>
      </c>
      <c r="V370" s="220">
        <v>28.68</v>
      </c>
      <c r="W370" s="220">
        <v>0</v>
      </c>
      <c r="X370" s="220">
        <v>0</v>
      </c>
      <c r="Y370" s="220">
        <v>28.68</v>
      </c>
      <c r="Z370" s="220">
        <v>19.597999999999999</v>
      </c>
      <c r="AA370" s="220">
        <v>9.0820000000000007</v>
      </c>
      <c r="AB370" s="220">
        <v>5.7360000000000007</v>
      </c>
      <c r="AC370" s="220">
        <v>0</v>
      </c>
      <c r="AD370" s="196"/>
      <c r="AE370" s="222" t="e">
        <f t="shared" si="64"/>
        <v>#REF!</v>
      </c>
      <c r="AF370" s="222" t="e">
        <f>INDEX(#REF!,MATCH(Turtas!E370,#REF!,0))</f>
        <v>#REF!</v>
      </c>
      <c r="AG370" s="223" t="e">
        <f t="shared" si="65"/>
        <v>#REF!</v>
      </c>
      <c r="AH370" s="223" t="s">
        <v>680</v>
      </c>
      <c r="AI370" s="196"/>
      <c r="AJ370" s="224" t="e">
        <f>#REF!</f>
        <v>#REF!</v>
      </c>
      <c r="AK370" s="224">
        <f t="shared" si="66"/>
        <v>28.68</v>
      </c>
      <c r="AL370" s="225" t="e">
        <f t="shared" si="67"/>
        <v>#REF!</v>
      </c>
      <c r="AM370" s="225"/>
      <c r="AN370" s="226"/>
      <c r="AO370" s="226"/>
      <c r="AP370" s="224" t="e">
        <f t="shared" si="68"/>
        <v>#REF!</v>
      </c>
      <c r="AQ370" s="224" t="e">
        <f t="shared" si="69"/>
        <v>#REF!</v>
      </c>
      <c r="AR370" s="224" t="e">
        <f t="shared" si="70"/>
        <v>#REF!</v>
      </c>
      <c r="AS370" s="224" t="e">
        <f t="shared" si="71"/>
        <v>#REF!</v>
      </c>
      <c r="AT370" s="224" t="b">
        <f t="shared" si="72"/>
        <v>0</v>
      </c>
      <c r="AU370" s="224" t="e">
        <f t="shared" si="73"/>
        <v>#REF!</v>
      </c>
      <c r="AV370" s="224" t="e">
        <f t="shared" si="74"/>
        <v>#REF!</v>
      </c>
      <c r="AX370" s="227" t="b">
        <v>0</v>
      </c>
    </row>
    <row r="371" spans="2:50" x14ac:dyDescent="0.2">
      <c r="B371" s="215">
        <v>361</v>
      </c>
      <c r="C371" s="216" t="e">
        <f>+#REF!</f>
        <v>#REF!</v>
      </c>
      <c r="D371" s="217" t="e">
        <f>+#REF!</f>
        <v>#REF!</v>
      </c>
      <c r="E371" s="217" t="e">
        <f>+#REF!</f>
        <v>#REF!</v>
      </c>
      <c r="F371" s="217">
        <v>721</v>
      </c>
      <c r="G371" s="217" t="s">
        <v>79</v>
      </c>
      <c r="H371" s="217" t="str">
        <f t="shared" si="63"/>
        <v>TS</v>
      </c>
      <c r="I371" s="218" t="e">
        <f>+#REF!</f>
        <v>#REF!</v>
      </c>
      <c r="J371" s="218" t="e">
        <f>IF(ISBLANK(#REF!),"",#REF!)</f>
        <v>#REF!</v>
      </c>
      <c r="K371" s="218" t="e">
        <f>IF(ISBLANK(#REF!),"",#REF!)</f>
        <v>#REF!</v>
      </c>
      <c r="L371" s="219" t="e">
        <f>IF(ISBLANK(#REF!),"",#REF!)</f>
        <v>#REF!</v>
      </c>
      <c r="M371" s="218" t="e">
        <f>IF(ISBLANK(#REF!),"",#REF!)</f>
        <v>#REF!</v>
      </c>
      <c r="N371" s="218" t="e">
        <f>IF(ISBLANK(#REF!),"",#REF!)</f>
        <v>#REF!</v>
      </c>
      <c r="O371" s="218" t="e">
        <f>IF(ISBLANK(#REF!),"",#REF!)</f>
        <v>#REF!</v>
      </c>
      <c r="P371" s="220">
        <v>275</v>
      </c>
      <c r="Q371" s="220">
        <v>0</v>
      </c>
      <c r="R371" s="220">
        <v>0</v>
      </c>
      <c r="S371" s="220">
        <v>0</v>
      </c>
      <c r="T371" s="220">
        <v>0</v>
      </c>
      <c r="U371" s="220">
        <v>0</v>
      </c>
      <c r="V371" s="220">
        <v>275</v>
      </c>
      <c r="W371" s="220">
        <v>275</v>
      </c>
      <c r="X371" s="220">
        <v>0</v>
      </c>
      <c r="Y371" s="220">
        <v>0</v>
      </c>
      <c r="Z371" s="220">
        <v>0</v>
      </c>
      <c r="AA371" s="220">
        <v>0</v>
      </c>
      <c r="AB371" s="220">
        <v>0</v>
      </c>
      <c r="AC371" s="220">
        <v>39.285714285714292</v>
      </c>
      <c r="AD371" s="196"/>
      <c r="AE371" s="222" t="e">
        <f t="shared" si="64"/>
        <v>#REF!</v>
      </c>
      <c r="AF371" s="222" t="e">
        <f>INDEX(#REF!,MATCH(Turtas!E371,#REF!,0))</f>
        <v>#REF!</v>
      </c>
      <c r="AG371" s="223" t="e">
        <f t="shared" si="65"/>
        <v>#REF!</v>
      </c>
      <c r="AH371" s="223" t="s">
        <v>681</v>
      </c>
      <c r="AI371" s="196"/>
      <c r="AJ371" s="224" t="e">
        <f>#REF!</f>
        <v>#REF!</v>
      </c>
      <c r="AK371" s="224">
        <f t="shared" si="66"/>
        <v>275</v>
      </c>
      <c r="AL371" s="225" t="e">
        <f t="shared" si="67"/>
        <v>#REF!</v>
      </c>
      <c r="AM371" s="225"/>
      <c r="AN371" s="226"/>
      <c r="AO371" s="226"/>
      <c r="AP371" s="224" t="e">
        <f t="shared" si="68"/>
        <v>#REF!</v>
      </c>
      <c r="AQ371" s="224" t="e">
        <f t="shared" si="69"/>
        <v>#REF!</v>
      </c>
      <c r="AR371" s="224" t="e">
        <f t="shared" si="70"/>
        <v>#REF!</v>
      </c>
      <c r="AS371" s="224" t="e">
        <f t="shared" si="71"/>
        <v>#REF!</v>
      </c>
      <c r="AT371" s="224" t="b">
        <f t="shared" si="72"/>
        <v>0</v>
      </c>
      <c r="AU371" s="224" t="e">
        <f t="shared" si="73"/>
        <v>#REF!</v>
      </c>
      <c r="AV371" s="224" t="e">
        <f t="shared" si="74"/>
        <v>#REF!</v>
      </c>
      <c r="AX371" s="227" t="b">
        <v>0</v>
      </c>
    </row>
    <row r="372" spans="2:50" x14ac:dyDescent="0.2">
      <c r="B372" s="215">
        <v>362</v>
      </c>
      <c r="C372" s="216" t="e">
        <f>+#REF!</f>
        <v>#REF!</v>
      </c>
      <c r="D372" s="217" t="e">
        <f>+#REF!</f>
        <v>#REF!</v>
      </c>
      <c r="E372" s="217" t="e">
        <f>+#REF!</f>
        <v>#REF!</v>
      </c>
      <c r="F372" s="217">
        <v>721</v>
      </c>
      <c r="G372" s="217" t="s">
        <v>79</v>
      </c>
      <c r="H372" s="217" t="str">
        <f t="shared" si="63"/>
        <v>TS</v>
      </c>
      <c r="I372" s="218" t="e">
        <f>+#REF!</f>
        <v>#REF!</v>
      </c>
      <c r="J372" s="218" t="e">
        <f>IF(ISBLANK(#REF!),"",#REF!)</f>
        <v>#REF!</v>
      </c>
      <c r="K372" s="218" t="e">
        <f>IF(ISBLANK(#REF!),"",#REF!)</f>
        <v>#REF!</v>
      </c>
      <c r="L372" s="219" t="e">
        <f>IF(ISBLANK(#REF!),"",#REF!)</f>
        <v>#REF!</v>
      </c>
      <c r="M372" s="218" t="e">
        <f>IF(ISBLANK(#REF!),"",#REF!)</f>
        <v>#REF!</v>
      </c>
      <c r="N372" s="218" t="e">
        <f>IF(ISBLANK(#REF!),"",#REF!)</f>
        <v>#REF!</v>
      </c>
      <c r="O372" s="218" t="e">
        <f>IF(ISBLANK(#REF!),"",#REF!)</f>
        <v>#REF!</v>
      </c>
      <c r="P372" s="220">
        <v>350</v>
      </c>
      <c r="Q372" s="220">
        <v>0</v>
      </c>
      <c r="R372" s="220">
        <v>0</v>
      </c>
      <c r="S372" s="220">
        <v>0</v>
      </c>
      <c r="T372" s="220">
        <v>0</v>
      </c>
      <c r="U372" s="220">
        <v>0</v>
      </c>
      <c r="V372" s="220">
        <v>350</v>
      </c>
      <c r="W372" s="220">
        <v>350</v>
      </c>
      <c r="X372" s="220">
        <v>0</v>
      </c>
      <c r="Y372" s="220">
        <v>0</v>
      </c>
      <c r="Z372" s="220">
        <v>0</v>
      </c>
      <c r="AA372" s="220">
        <v>0</v>
      </c>
      <c r="AB372" s="220">
        <v>0</v>
      </c>
      <c r="AC372" s="220">
        <v>49.999999999999993</v>
      </c>
      <c r="AD372" s="196"/>
      <c r="AE372" s="222" t="e">
        <f t="shared" si="64"/>
        <v>#REF!</v>
      </c>
      <c r="AF372" s="222" t="e">
        <f>INDEX(#REF!,MATCH(Turtas!E372,#REF!,0))</f>
        <v>#REF!</v>
      </c>
      <c r="AG372" s="223" t="e">
        <f t="shared" si="65"/>
        <v>#REF!</v>
      </c>
      <c r="AH372" s="223" t="s">
        <v>681</v>
      </c>
      <c r="AI372" s="196"/>
      <c r="AJ372" s="224" t="e">
        <f>#REF!</f>
        <v>#REF!</v>
      </c>
      <c r="AK372" s="224">
        <f t="shared" si="66"/>
        <v>350</v>
      </c>
      <c r="AL372" s="225" t="e">
        <f t="shared" si="67"/>
        <v>#REF!</v>
      </c>
      <c r="AM372" s="225"/>
      <c r="AN372" s="226"/>
      <c r="AO372" s="226"/>
      <c r="AP372" s="224" t="e">
        <f t="shared" si="68"/>
        <v>#REF!</v>
      </c>
      <c r="AQ372" s="224" t="e">
        <f t="shared" si="69"/>
        <v>#REF!</v>
      </c>
      <c r="AR372" s="224" t="e">
        <f t="shared" si="70"/>
        <v>#REF!</v>
      </c>
      <c r="AS372" s="224" t="e">
        <f t="shared" si="71"/>
        <v>#REF!</v>
      </c>
      <c r="AT372" s="224" t="b">
        <f t="shared" si="72"/>
        <v>0</v>
      </c>
      <c r="AU372" s="224" t="e">
        <f t="shared" si="73"/>
        <v>#REF!</v>
      </c>
      <c r="AV372" s="224" t="e">
        <f t="shared" si="74"/>
        <v>#REF!</v>
      </c>
      <c r="AX372" s="227" t="b">
        <v>0</v>
      </c>
    </row>
    <row r="373" spans="2:50" x14ac:dyDescent="0.2">
      <c r="B373" s="215">
        <v>363</v>
      </c>
      <c r="C373" s="216" t="e">
        <f>+#REF!</f>
        <v>#REF!</v>
      </c>
      <c r="D373" s="217" t="e">
        <f>+#REF!</f>
        <v>#REF!</v>
      </c>
      <c r="E373" s="217" t="e">
        <f>+#REF!</f>
        <v>#REF!</v>
      </c>
      <c r="F373" s="217">
        <v>721</v>
      </c>
      <c r="G373" s="217" t="s">
        <v>79</v>
      </c>
      <c r="H373" s="217" t="str">
        <f t="shared" si="63"/>
        <v>TS</v>
      </c>
      <c r="I373" s="218" t="e">
        <f>+#REF!</f>
        <v>#REF!</v>
      </c>
      <c r="J373" s="218" t="e">
        <f>IF(ISBLANK(#REF!),"",#REF!)</f>
        <v>#REF!</v>
      </c>
      <c r="K373" s="218" t="e">
        <f>IF(ISBLANK(#REF!),"",#REF!)</f>
        <v>#REF!</v>
      </c>
      <c r="L373" s="219" t="e">
        <f>IF(ISBLANK(#REF!),"",#REF!)</f>
        <v>#REF!</v>
      </c>
      <c r="M373" s="218" t="e">
        <f>IF(ISBLANK(#REF!),"",#REF!)</f>
        <v>#REF!</v>
      </c>
      <c r="N373" s="218" t="e">
        <f>IF(ISBLANK(#REF!),"",#REF!)</f>
        <v>#REF!</v>
      </c>
      <c r="O373" s="218" t="e">
        <f>IF(ISBLANK(#REF!),"",#REF!)</f>
        <v>#REF!</v>
      </c>
      <c r="P373" s="220">
        <v>350</v>
      </c>
      <c r="Q373" s="220">
        <v>0</v>
      </c>
      <c r="R373" s="220">
        <v>0</v>
      </c>
      <c r="S373" s="220">
        <v>0</v>
      </c>
      <c r="T373" s="220">
        <v>0</v>
      </c>
      <c r="U373" s="220">
        <v>0</v>
      </c>
      <c r="V373" s="220">
        <v>350</v>
      </c>
      <c r="W373" s="220">
        <v>350</v>
      </c>
      <c r="X373" s="220">
        <v>0</v>
      </c>
      <c r="Y373" s="220">
        <v>0</v>
      </c>
      <c r="Z373" s="220">
        <v>0</v>
      </c>
      <c r="AA373" s="220">
        <v>0</v>
      </c>
      <c r="AB373" s="220">
        <v>0</v>
      </c>
      <c r="AC373" s="220">
        <v>49.999999999999993</v>
      </c>
      <c r="AD373" s="196"/>
      <c r="AE373" s="222" t="e">
        <f t="shared" si="64"/>
        <v>#REF!</v>
      </c>
      <c r="AF373" s="222" t="e">
        <f>INDEX(#REF!,MATCH(Turtas!E373,#REF!,0))</f>
        <v>#REF!</v>
      </c>
      <c r="AG373" s="223" t="e">
        <f t="shared" si="65"/>
        <v>#REF!</v>
      </c>
      <c r="AH373" s="223" t="s">
        <v>681</v>
      </c>
      <c r="AI373" s="196"/>
      <c r="AJ373" s="224" t="e">
        <f>#REF!</f>
        <v>#REF!</v>
      </c>
      <c r="AK373" s="224">
        <f t="shared" si="66"/>
        <v>350</v>
      </c>
      <c r="AL373" s="225" t="e">
        <f t="shared" si="67"/>
        <v>#REF!</v>
      </c>
      <c r="AM373" s="225"/>
      <c r="AN373" s="226"/>
      <c r="AO373" s="226"/>
      <c r="AP373" s="224" t="e">
        <f t="shared" si="68"/>
        <v>#REF!</v>
      </c>
      <c r="AQ373" s="224" t="e">
        <f t="shared" si="69"/>
        <v>#REF!</v>
      </c>
      <c r="AR373" s="224" t="e">
        <f t="shared" si="70"/>
        <v>#REF!</v>
      </c>
      <c r="AS373" s="224" t="e">
        <f t="shared" si="71"/>
        <v>#REF!</v>
      </c>
      <c r="AT373" s="224" t="b">
        <f t="shared" si="72"/>
        <v>0</v>
      </c>
      <c r="AU373" s="224" t="e">
        <f t="shared" si="73"/>
        <v>#REF!</v>
      </c>
      <c r="AV373" s="224" t="e">
        <f t="shared" si="74"/>
        <v>#REF!</v>
      </c>
      <c r="AX373" s="227" t="b">
        <v>0</v>
      </c>
    </row>
    <row r="374" spans="2:50" x14ac:dyDescent="0.2">
      <c r="B374" s="215">
        <v>364</v>
      </c>
      <c r="C374" s="216" t="e">
        <f>+#REF!</f>
        <v>#REF!</v>
      </c>
      <c r="D374" s="217" t="e">
        <f>+#REF!</f>
        <v>#REF!</v>
      </c>
      <c r="E374" s="217" t="e">
        <f>+#REF!</f>
        <v>#REF!</v>
      </c>
      <c r="F374" s="217">
        <v>721</v>
      </c>
      <c r="G374" s="217" t="s">
        <v>79</v>
      </c>
      <c r="H374" s="217" t="str">
        <f t="shared" si="63"/>
        <v>TS</v>
      </c>
      <c r="I374" s="218" t="e">
        <f>+#REF!</f>
        <v>#REF!</v>
      </c>
      <c r="J374" s="218" t="e">
        <f>IF(ISBLANK(#REF!),"",#REF!)</f>
        <v>#REF!</v>
      </c>
      <c r="K374" s="218" t="e">
        <f>IF(ISBLANK(#REF!),"",#REF!)</f>
        <v>#REF!</v>
      </c>
      <c r="L374" s="219" t="e">
        <f>IF(ISBLANK(#REF!),"",#REF!)</f>
        <v>#REF!</v>
      </c>
      <c r="M374" s="218" t="e">
        <f>IF(ISBLANK(#REF!),"",#REF!)</f>
        <v>#REF!</v>
      </c>
      <c r="N374" s="218" t="e">
        <f>IF(ISBLANK(#REF!),"",#REF!)</f>
        <v>#REF!</v>
      </c>
      <c r="O374" s="218" t="e">
        <f>IF(ISBLANK(#REF!),"",#REF!)</f>
        <v>#REF!</v>
      </c>
      <c r="P374" s="220">
        <v>450</v>
      </c>
      <c r="Q374" s="220">
        <v>0</v>
      </c>
      <c r="R374" s="220">
        <v>0</v>
      </c>
      <c r="S374" s="220">
        <v>0</v>
      </c>
      <c r="T374" s="220">
        <v>0</v>
      </c>
      <c r="U374" s="220">
        <v>0</v>
      </c>
      <c r="V374" s="220">
        <v>450</v>
      </c>
      <c r="W374" s="220">
        <v>450</v>
      </c>
      <c r="X374" s="220">
        <v>0</v>
      </c>
      <c r="Y374" s="220">
        <v>0</v>
      </c>
      <c r="Z374" s="220">
        <v>0</v>
      </c>
      <c r="AA374" s="220">
        <v>0</v>
      </c>
      <c r="AB374" s="220">
        <v>0</v>
      </c>
      <c r="AC374" s="220">
        <v>64.285714285714292</v>
      </c>
      <c r="AD374" s="196"/>
      <c r="AE374" s="222" t="e">
        <f t="shared" si="64"/>
        <v>#REF!</v>
      </c>
      <c r="AF374" s="222" t="e">
        <f>INDEX(#REF!,MATCH(Turtas!E374,#REF!,0))</f>
        <v>#REF!</v>
      </c>
      <c r="AG374" s="223" t="e">
        <f t="shared" si="65"/>
        <v>#REF!</v>
      </c>
      <c r="AH374" s="223" t="s">
        <v>681</v>
      </c>
      <c r="AI374" s="196"/>
      <c r="AJ374" s="224" t="e">
        <f>#REF!</f>
        <v>#REF!</v>
      </c>
      <c r="AK374" s="224">
        <f t="shared" si="66"/>
        <v>450</v>
      </c>
      <c r="AL374" s="225" t="e">
        <f t="shared" si="67"/>
        <v>#REF!</v>
      </c>
      <c r="AM374" s="225"/>
      <c r="AN374" s="226"/>
      <c r="AO374" s="226"/>
      <c r="AP374" s="224" t="e">
        <f t="shared" si="68"/>
        <v>#REF!</v>
      </c>
      <c r="AQ374" s="224" t="e">
        <f t="shared" si="69"/>
        <v>#REF!</v>
      </c>
      <c r="AR374" s="224" t="e">
        <f t="shared" si="70"/>
        <v>#REF!</v>
      </c>
      <c r="AS374" s="224" t="e">
        <f t="shared" si="71"/>
        <v>#REF!</v>
      </c>
      <c r="AT374" s="224" t="b">
        <f t="shared" si="72"/>
        <v>0</v>
      </c>
      <c r="AU374" s="224" t="e">
        <f t="shared" si="73"/>
        <v>#REF!</v>
      </c>
      <c r="AV374" s="224" t="e">
        <f t="shared" si="74"/>
        <v>#REF!</v>
      </c>
      <c r="AX374" s="227" t="b">
        <v>0</v>
      </c>
    </row>
    <row r="375" spans="2:50" x14ac:dyDescent="0.2">
      <c r="B375" s="215">
        <v>365</v>
      </c>
      <c r="C375" s="216" t="e">
        <f>+#REF!</f>
        <v>#REF!</v>
      </c>
      <c r="D375" s="217" t="e">
        <f>+#REF!</f>
        <v>#REF!</v>
      </c>
      <c r="E375" s="217" t="e">
        <f>+#REF!</f>
        <v>#REF!</v>
      </c>
      <c r="F375" s="217">
        <v>721</v>
      </c>
      <c r="G375" s="217" t="s">
        <v>66</v>
      </c>
      <c r="H375" s="217" t="str">
        <f t="shared" si="63"/>
        <v>TS</v>
      </c>
      <c r="I375" s="218" t="e">
        <f>+#REF!</f>
        <v>#REF!</v>
      </c>
      <c r="J375" s="218" t="e">
        <f>IF(ISBLANK(#REF!),"",#REF!)</f>
        <v>#REF!</v>
      </c>
      <c r="K375" s="218" t="e">
        <f>IF(ISBLANK(#REF!),"",#REF!)</f>
        <v>#REF!</v>
      </c>
      <c r="L375" s="219" t="e">
        <f>IF(ISBLANK(#REF!),"",#REF!)</f>
        <v>#REF!</v>
      </c>
      <c r="M375" s="218" t="e">
        <f>IF(ISBLANK(#REF!),"",#REF!)</f>
        <v>#REF!</v>
      </c>
      <c r="N375" s="218" t="e">
        <f>IF(ISBLANK(#REF!),"",#REF!)</f>
        <v>#REF!</v>
      </c>
      <c r="O375" s="218" t="e">
        <f>IF(ISBLANK(#REF!),"",#REF!)</f>
        <v>#REF!</v>
      </c>
      <c r="P375" s="220">
        <v>433.95</v>
      </c>
      <c r="Q375" s="220">
        <v>0</v>
      </c>
      <c r="R375" s="220">
        <v>0</v>
      </c>
      <c r="S375" s="220">
        <v>0</v>
      </c>
      <c r="T375" s="220">
        <v>0</v>
      </c>
      <c r="U375" s="220">
        <v>0</v>
      </c>
      <c r="V375" s="220">
        <v>433.95</v>
      </c>
      <c r="W375" s="220">
        <v>0</v>
      </c>
      <c r="X375" s="220">
        <v>0</v>
      </c>
      <c r="Y375" s="220">
        <v>433.95</v>
      </c>
      <c r="Z375" s="220">
        <v>370.66562499999998</v>
      </c>
      <c r="AA375" s="220">
        <v>63.284375000000011</v>
      </c>
      <c r="AB375" s="220">
        <v>108.48750000000001</v>
      </c>
      <c r="AC375" s="220">
        <v>0</v>
      </c>
      <c r="AD375" s="196"/>
      <c r="AE375" s="222" t="e">
        <f t="shared" si="64"/>
        <v>#REF!</v>
      </c>
      <c r="AF375" s="222" t="e">
        <f>INDEX(#REF!,MATCH(Turtas!E375,#REF!,0))</f>
        <v>#REF!</v>
      </c>
      <c r="AG375" s="223" t="e">
        <f t="shared" si="65"/>
        <v>#REF!</v>
      </c>
      <c r="AH375" s="223" t="s">
        <v>680</v>
      </c>
      <c r="AI375" s="196"/>
      <c r="AJ375" s="224" t="e">
        <f>#REF!</f>
        <v>#REF!</v>
      </c>
      <c r="AK375" s="224">
        <f t="shared" si="66"/>
        <v>433.95</v>
      </c>
      <c r="AL375" s="225" t="e">
        <f t="shared" si="67"/>
        <v>#REF!</v>
      </c>
      <c r="AM375" s="225"/>
      <c r="AN375" s="226"/>
      <c r="AO375" s="226"/>
      <c r="AP375" s="224" t="e">
        <f t="shared" si="68"/>
        <v>#REF!</v>
      </c>
      <c r="AQ375" s="224" t="e">
        <f t="shared" si="69"/>
        <v>#REF!</v>
      </c>
      <c r="AR375" s="224" t="e">
        <f t="shared" si="70"/>
        <v>#REF!</v>
      </c>
      <c r="AS375" s="224" t="e">
        <f t="shared" si="71"/>
        <v>#REF!</v>
      </c>
      <c r="AT375" s="224" t="b">
        <f t="shared" si="72"/>
        <v>0</v>
      </c>
      <c r="AU375" s="224" t="e">
        <f t="shared" si="73"/>
        <v>#REF!</v>
      </c>
      <c r="AV375" s="224" t="e">
        <f t="shared" si="74"/>
        <v>#REF!</v>
      </c>
      <c r="AX375" s="227" t="b">
        <v>0</v>
      </c>
    </row>
    <row r="376" spans="2:50" x14ac:dyDescent="0.2">
      <c r="B376" s="215">
        <v>366</v>
      </c>
      <c r="C376" s="216" t="e">
        <f>+#REF!</f>
        <v>#REF!</v>
      </c>
      <c r="D376" s="217" t="e">
        <f>+#REF!</f>
        <v>#REF!</v>
      </c>
      <c r="E376" s="217" t="e">
        <f>+#REF!</f>
        <v>#REF!</v>
      </c>
      <c r="F376" s="217">
        <v>721</v>
      </c>
      <c r="G376" s="217" t="s">
        <v>79</v>
      </c>
      <c r="H376" s="217" t="str">
        <f t="shared" si="63"/>
        <v>TS</v>
      </c>
      <c r="I376" s="218" t="e">
        <f>+#REF!</f>
        <v>#REF!</v>
      </c>
      <c r="J376" s="218" t="e">
        <f>IF(ISBLANK(#REF!),"",#REF!)</f>
        <v>#REF!</v>
      </c>
      <c r="K376" s="218" t="e">
        <f>IF(ISBLANK(#REF!),"",#REF!)</f>
        <v>#REF!</v>
      </c>
      <c r="L376" s="219" t="e">
        <f>IF(ISBLANK(#REF!),"",#REF!)</f>
        <v>#REF!</v>
      </c>
      <c r="M376" s="218" t="e">
        <f>IF(ISBLANK(#REF!),"",#REF!)</f>
        <v>#REF!</v>
      </c>
      <c r="N376" s="218" t="e">
        <f>IF(ISBLANK(#REF!),"",#REF!)</f>
        <v>#REF!</v>
      </c>
      <c r="O376" s="218" t="e">
        <f>IF(ISBLANK(#REF!),"",#REF!)</f>
        <v>#REF!</v>
      </c>
      <c r="P376" s="220">
        <v>825</v>
      </c>
      <c r="Q376" s="220">
        <v>0</v>
      </c>
      <c r="R376" s="220">
        <v>0</v>
      </c>
      <c r="S376" s="220">
        <v>0</v>
      </c>
      <c r="T376" s="220">
        <v>0</v>
      </c>
      <c r="U376" s="220">
        <v>0</v>
      </c>
      <c r="V376" s="220">
        <v>825</v>
      </c>
      <c r="W376" s="220">
        <v>825</v>
      </c>
      <c r="X376" s="220">
        <v>0</v>
      </c>
      <c r="Y376" s="220">
        <v>0</v>
      </c>
      <c r="Z376" s="220">
        <v>0</v>
      </c>
      <c r="AA376" s="220">
        <v>0</v>
      </c>
      <c r="AB376" s="220">
        <v>0</v>
      </c>
      <c r="AC376" s="220">
        <v>165</v>
      </c>
      <c r="AD376" s="196"/>
      <c r="AE376" s="222" t="e">
        <f t="shared" si="64"/>
        <v>#REF!</v>
      </c>
      <c r="AF376" s="222" t="e">
        <f>INDEX(#REF!,MATCH(Turtas!E376,#REF!,0))</f>
        <v>#REF!</v>
      </c>
      <c r="AG376" s="223" t="e">
        <f t="shared" si="65"/>
        <v>#REF!</v>
      </c>
      <c r="AH376" s="223" t="s">
        <v>680</v>
      </c>
      <c r="AI376" s="196"/>
      <c r="AJ376" s="224" t="e">
        <f>#REF!</f>
        <v>#REF!</v>
      </c>
      <c r="AK376" s="224">
        <f t="shared" si="66"/>
        <v>825</v>
      </c>
      <c r="AL376" s="225" t="e">
        <f t="shared" si="67"/>
        <v>#REF!</v>
      </c>
      <c r="AM376" s="225"/>
      <c r="AN376" s="226"/>
      <c r="AO376" s="226"/>
      <c r="AP376" s="224" t="e">
        <f t="shared" si="68"/>
        <v>#REF!</v>
      </c>
      <c r="AQ376" s="224" t="e">
        <f t="shared" si="69"/>
        <v>#REF!</v>
      </c>
      <c r="AR376" s="224" t="e">
        <f t="shared" si="70"/>
        <v>#REF!</v>
      </c>
      <c r="AS376" s="224" t="e">
        <f t="shared" si="71"/>
        <v>#REF!</v>
      </c>
      <c r="AT376" s="224" t="b">
        <f t="shared" si="72"/>
        <v>0</v>
      </c>
      <c r="AU376" s="224" t="e">
        <f t="shared" si="73"/>
        <v>#REF!</v>
      </c>
      <c r="AV376" s="224" t="e">
        <f t="shared" si="74"/>
        <v>#REF!</v>
      </c>
      <c r="AX376" s="227" t="b">
        <v>0</v>
      </c>
    </row>
    <row r="377" spans="2:50" x14ac:dyDescent="0.2">
      <c r="B377" s="215">
        <v>367</v>
      </c>
      <c r="C377" s="216" t="e">
        <f>+#REF!</f>
        <v>#REF!</v>
      </c>
      <c r="D377" s="217" t="e">
        <f>+#REF!</f>
        <v>#REF!</v>
      </c>
      <c r="E377" s="217" t="e">
        <f>+#REF!</f>
        <v>#REF!</v>
      </c>
      <c r="F377" s="217">
        <v>721</v>
      </c>
      <c r="G377" s="217" t="s">
        <v>79</v>
      </c>
      <c r="H377" s="217" t="str">
        <f t="shared" si="63"/>
        <v>TS</v>
      </c>
      <c r="I377" s="218" t="e">
        <f>+#REF!</f>
        <v>#REF!</v>
      </c>
      <c r="J377" s="218" t="e">
        <f>IF(ISBLANK(#REF!),"",#REF!)</f>
        <v>#REF!</v>
      </c>
      <c r="K377" s="218" t="e">
        <f>IF(ISBLANK(#REF!),"",#REF!)</f>
        <v>#REF!</v>
      </c>
      <c r="L377" s="219" t="e">
        <f>IF(ISBLANK(#REF!),"",#REF!)</f>
        <v>#REF!</v>
      </c>
      <c r="M377" s="218" t="e">
        <f>IF(ISBLANK(#REF!),"",#REF!)</f>
        <v>#REF!</v>
      </c>
      <c r="N377" s="218" t="e">
        <f>IF(ISBLANK(#REF!),"",#REF!)</f>
        <v>#REF!</v>
      </c>
      <c r="O377" s="218" t="e">
        <f>IF(ISBLANK(#REF!),"",#REF!)</f>
        <v>#REF!</v>
      </c>
      <c r="P377" s="220">
        <v>825</v>
      </c>
      <c r="Q377" s="220">
        <v>0</v>
      </c>
      <c r="R377" s="220">
        <v>0</v>
      </c>
      <c r="S377" s="220">
        <v>0</v>
      </c>
      <c r="T377" s="220">
        <v>0</v>
      </c>
      <c r="U377" s="220">
        <v>0</v>
      </c>
      <c r="V377" s="220">
        <v>825</v>
      </c>
      <c r="W377" s="220">
        <v>825</v>
      </c>
      <c r="X377" s="220">
        <v>0</v>
      </c>
      <c r="Y377" s="220">
        <v>0</v>
      </c>
      <c r="Z377" s="220">
        <v>0</v>
      </c>
      <c r="AA377" s="220">
        <v>0</v>
      </c>
      <c r="AB377" s="220">
        <v>0</v>
      </c>
      <c r="AC377" s="220">
        <v>165</v>
      </c>
      <c r="AD377" s="196"/>
      <c r="AE377" s="222" t="e">
        <f t="shared" si="64"/>
        <v>#REF!</v>
      </c>
      <c r="AF377" s="222" t="e">
        <f>INDEX(#REF!,MATCH(Turtas!E377,#REF!,0))</f>
        <v>#REF!</v>
      </c>
      <c r="AG377" s="223" t="e">
        <f t="shared" si="65"/>
        <v>#REF!</v>
      </c>
      <c r="AH377" s="223" t="s">
        <v>680</v>
      </c>
      <c r="AI377" s="196"/>
      <c r="AJ377" s="224" t="e">
        <f>#REF!</f>
        <v>#REF!</v>
      </c>
      <c r="AK377" s="224">
        <f t="shared" si="66"/>
        <v>825</v>
      </c>
      <c r="AL377" s="225" t="e">
        <f t="shared" si="67"/>
        <v>#REF!</v>
      </c>
      <c r="AM377" s="225"/>
      <c r="AN377" s="226"/>
      <c r="AO377" s="226"/>
      <c r="AP377" s="224" t="e">
        <f t="shared" si="68"/>
        <v>#REF!</v>
      </c>
      <c r="AQ377" s="224" t="e">
        <f t="shared" si="69"/>
        <v>#REF!</v>
      </c>
      <c r="AR377" s="224" t="e">
        <f t="shared" si="70"/>
        <v>#REF!</v>
      </c>
      <c r="AS377" s="224" t="e">
        <f t="shared" si="71"/>
        <v>#REF!</v>
      </c>
      <c r="AT377" s="224" t="b">
        <f t="shared" si="72"/>
        <v>0</v>
      </c>
      <c r="AU377" s="224" t="e">
        <f t="shared" si="73"/>
        <v>#REF!</v>
      </c>
      <c r="AV377" s="224" t="e">
        <f t="shared" si="74"/>
        <v>#REF!</v>
      </c>
      <c r="AX377" s="227" t="b">
        <v>0</v>
      </c>
    </row>
    <row r="378" spans="2:50" x14ac:dyDescent="0.2">
      <c r="B378" s="215">
        <v>368</v>
      </c>
      <c r="C378" s="216" t="e">
        <f>+#REF!</f>
        <v>#REF!</v>
      </c>
      <c r="D378" s="217" t="e">
        <f>+#REF!</f>
        <v>#REF!</v>
      </c>
      <c r="E378" s="217" t="e">
        <f>+#REF!</f>
        <v>#REF!</v>
      </c>
      <c r="F378" s="217">
        <v>721</v>
      </c>
      <c r="G378" s="217" t="s">
        <v>79</v>
      </c>
      <c r="H378" s="217" t="str">
        <f t="shared" si="63"/>
        <v>TS</v>
      </c>
      <c r="I378" s="218" t="e">
        <f>+#REF!</f>
        <v>#REF!</v>
      </c>
      <c r="J378" s="218" t="e">
        <f>IF(ISBLANK(#REF!),"",#REF!)</f>
        <v>#REF!</v>
      </c>
      <c r="K378" s="218" t="e">
        <f>IF(ISBLANK(#REF!),"",#REF!)</f>
        <v>#REF!</v>
      </c>
      <c r="L378" s="219" t="e">
        <f>IF(ISBLANK(#REF!),"",#REF!)</f>
        <v>#REF!</v>
      </c>
      <c r="M378" s="218" t="e">
        <f>IF(ISBLANK(#REF!),"",#REF!)</f>
        <v>#REF!</v>
      </c>
      <c r="N378" s="218" t="e">
        <f>IF(ISBLANK(#REF!),"",#REF!)</f>
        <v>#REF!</v>
      </c>
      <c r="O378" s="218" t="e">
        <f>IF(ISBLANK(#REF!),"",#REF!)</f>
        <v>#REF!</v>
      </c>
      <c r="P378" s="220">
        <v>825</v>
      </c>
      <c r="Q378" s="220">
        <v>0</v>
      </c>
      <c r="R378" s="220">
        <v>0</v>
      </c>
      <c r="S378" s="220">
        <v>0</v>
      </c>
      <c r="T378" s="220">
        <v>0</v>
      </c>
      <c r="U378" s="220">
        <v>0</v>
      </c>
      <c r="V378" s="220">
        <v>825</v>
      </c>
      <c r="W378" s="220">
        <v>825</v>
      </c>
      <c r="X378" s="220">
        <v>0</v>
      </c>
      <c r="Y378" s="220">
        <v>0</v>
      </c>
      <c r="Z378" s="220">
        <v>0</v>
      </c>
      <c r="AA378" s="220">
        <v>0</v>
      </c>
      <c r="AB378" s="220">
        <v>0</v>
      </c>
      <c r="AC378" s="220">
        <v>165</v>
      </c>
      <c r="AD378" s="196"/>
      <c r="AE378" s="222" t="e">
        <f t="shared" si="64"/>
        <v>#REF!</v>
      </c>
      <c r="AF378" s="222" t="e">
        <f>INDEX(#REF!,MATCH(Turtas!E378,#REF!,0))</f>
        <v>#REF!</v>
      </c>
      <c r="AG378" s="223" t="e">
        <f t="shared" si="65"/>
        <v>#REF!</v>
      </c>
      <c r="AH378" s="223" t="s">
        <v>680</v>
      </c>
      <c r="AI378" s="196"/>
      <c r="AJ378" s="224" t="e">
        <f>#REF!</f>
        <v>#REF!</v>
      </c>
      <c r="AK378" s="224">
        <f t="shared" si="66"/>
        <v>825</v>
      </c>
      <c r="AL378" s="225" t="e">
        <f t="shared" si="67"/>
        <v>#REF!</v>
      </c>
      <c r="AM378" s="225"/>
      <c r="AN378" s="226"/>
      <c r="AO378" s="226"/>
      <c r="AP378" s="224" t="e">
        <f t="shared" si="68"/>
        <v>#REF!</v>
      </c>
      <c r="AQ378" s="224" t="e">
        <f t="shared" si="69"/>
        <v>#REF!</v>
      </c>
      <c r="AR378" s="224" t="e">
        <f t="shared" si="70"/>
        <v>#REF!</v>
      </c>
      <c r="AS378" s="224" t="e">
        <f t="shared" si="71"/>
        <v>#REF!</v>
      </c>
      <c r="AT378" s="224" t="b">
        <f t="shared" si="72"/>
        <v>0</v>
      </c>
      <c r="AU378" s="224" t="e">
        <f t="shared" si="73"/>
        <v>#REF!</v>
      </c>
      <c r="AV378" s="224" t="e">
        <f t="shared" si="74"/>
        <v>#REF!</v>
      </c>
      <c r="AX378" s="227" t="b">
        <v>0</v>
      </c>
    </row>
    <row r="379" spans="2:50" x14ac:dyDescent="0.2">
      <c r="B379" s="215">
        <v>369</v>
      </c>
      <c r="C379" s="216" t="e">
        <f>+#REF!</f>
        <v>#REF!</v>
      </c>
      <c r="D379" s="217" t="e">
        <f>+#REF!</f>
        <v>#REF!</v>
      </c>
      <c r="E379" s="217" t="e">
        <f>+#REF!</f>
        <v>#REF!</v>
      </c>
      <c r="F379" s="217">
        <v>721</v>
      </c>
      <c r="G379" s="217" t="s">
        <v>79</v>
      </c>
      <c r="H379" s="217" t="str">
        <f t="shared" si="63"/>
        <v>TS</v>
      </c>
      <c r="I379" s="218" t="e">
        <f>+#REF!</f>
        <v>#REF!</v>
      </c>
      <c r="J379" s="218" t="e">
        <f>IF(ISBLANK(#REF!),"",#REF!)</f>
        <v>#REF!</v>
      </c>
      <c r="K379" s="218" t="e">
        <f>IF(ISBLANK(#REF!),"",#REF!)</f>
        <v>#REF!</v>
      </c>
      <c r="L379" s="219" t="e">
        <f>IF(ISBLANK(#REF!),"",#REF!)</f>
        <v>#REF!</v>
      </c>
      <c r="M379" s="218" t="e">
        <f>IF(ISBLANK(#REF!),"",#REF!)</f>
        <v>#REF!</v>
      </c>
      <c r="N379" s="218" t="e">
        <f>IF(ISBLANK(#REF!),"",#REF!)</f>
        <v>#REF!</v>
      </c>
      <c r="O379" s="218" t="e">
        <f>IF(ISBLANK(#REF!),"",#REF!)</f>
        <v>#REF!</v>
      </c>
      <c r="P379" s="220">
        <v>825</v>
      </c>
      <c r="Q379" s="220">
        <v>0</v>
      </c>
      <c r="R379" s="220">
        <v>0</v>
      </c>
      <c r="S379" s="220">
        <v>0</v>
      </c>
      <c r="T379" s="220">
        <v>0</v>
      </c>
      <c r="U379" s="220">
        <v>0</v>
      </c>
      <c r="V379" s="220">
        <v>825</v>
      </c>
      <c r="W379" s="220">
        <v>825</v>
      </c>
      <c r="X379" s="220">
        <v>0</v>
      </c>
      <c r="Y379" s="220">
        <v>0</v>
      </c>
      <c r="Z379" s="220">
        <v>0</v>
      </c>
      <c r="AA379" s="220">
        <v>0</v>
      </c>
      <c r="AB379" s="220">
        <v>0</v>
      </c>
      <c r="AC379" s="220">
        <v>165</v>
      </c>
      <c r="AD379" s="196"/>
      <c r="AE379" s="222" t="e">
        <f t="shared" si="64"/>
        <v>#REF!</v>
      </c>
      <c r="AF379" s="222" t="e">
        <f>INDEX(#REF!,MATCH(Turtas!E379,#REF!,0))</f>
        <v>#REF!</v>
      </c>
      <c r="AG379" s="223" t="e">
        <f t="shared" si="65"/>
        <v>#REF!</v>
      </c>
      <c r="AH379" s="223" t="s">
        <v>680</v>
      </c>
      <c r="AI379" s="196"/>
      <c r="AJ379" s="224" t="e">
        <f>#REF!</f>
        <v>#REF!</v>
      </c>
      <c r="AK379" s="224">
        <f t="shared" si="66"/>
        <v>825</v>
      </c>
      <c r="AL379" s="225" t="e">
        <f t="shared" si="67"/>
        <v>#REF!</v>
      </c>
      <c r="AM379" s="225"/>
      <c r="AN379" s="226"/>
      <c r="AO379" s="226"/>
      <c r="AP379" s="224" t="e">
        <f t="shared" si="68"/>
        <v>#REF!</v>
      </c>
      <c r="AQ379" s="224" t="e">
        <f t="shared" si="69"/>
        <v>#REF!</v>
      </c>
      <c r="AR379" s="224" t="e">
        <f t="shared" si="70"/>
        <v>#REF!</v>
      </c>
      <c r="AS379" s="224" t="e">
        <f t="shared" si="71"/>
        <v>#REF!</v>
      </c>
      <c r="AT379" s="224" t="b">
        <f t="shared" si="72"/>
        <v>0</v>
      </c>
      <c r="AU379" s="224" t="e">
        <f t="shared" si="73"/>
        <v>#REF!</v>
      </c>
      <c r="AV379" s="224" t="e">
        <f t="shared" si="74"/>
        <v>#REF!</v>
      </c>
      <c r="AX379" s="227" t="b">
        <v>0</v>
      </c>
    </row>
    <row r="380" spans="2:50" x14ac:dyDescent="0.2">
      <c r="B380" s="215">
        <v>370</v>
      </c>
      <c r="C380" s="216" t="e">
        <f>+#REF!</f>
        <v>#REF!</v>
      </c>
      <c r="D380" s="217" t="e">
        <f>+#REF!</f>
        <v>#REF!</v>
      </c>
      <c r="E380" s="217" t="e">
        <f>+#REF!</f>
        <v>#REF!</v>
      </c>
      <c r="F380" s="217">
        <v>721</v>
      </c>
      <c r="G380" s="217" t="s">
        <v>79</v>
      </c>
      <c r="H380" s="217" t="str">
        <f t="shared" si="63"/>
        <v>TS</v>
      </c>
      <c r="I380" s="218" t="e">
        <f>+#REF!</f>
        <v>#REF!</v>
      </c>
      <c r="J380" s="218" t="e">
        <f>IF(ISBLANK(#REF!),"",#REF!)</f>
        <v>#REF!</v>
      </c>
      <c r="K380" s="218" t="e">
        <f>IF(ISBLANK(#REF!),"",#REF!)</f>
        <v>#REF!</v>
      </c>
      <c r="L380" s="219" t="e">
        <f>IF(ISBLANK(#REF!),"",#REF!)</f>
        <v>#REF!</v>
      </c>
      <c r="M380" s="218" t="e">
        <f>IF(ISBLANK(#REF!),"",#REF!)</f>
        <v>#REF!</v>
      </c>
      <c r="N380" s="218" t="e">
        <f>IF(ISBLANK(#REF!),"",#REF!)</f>
        <v>#REF!</v>
      </c>
      <c r="O380" s="218" t="e">
        <f>IF(ISBLANK(#REF!),"",#REF!)</f>
        <v>#REF!</v>
      </c>
      <c r="P380" s="220">
        <v>825</v>
      </c>
      <c r="Q380" s="220">
        <v>0</v>
      </c>
      <c r="R380" s="220">
        <v>0</v>
      </c>
      <c r="S380" s="220">
        <v>0</v>
      </c>
      <c r="T380" s="220">
        <v>0</v>
      </c>
      <c r="U380" s="220">
        <v>0</v>
      </c>
      <c r="V380" s="220">
        <v>825</v>
      </c>
      <c r="W380" s="220">
        <v>825</v>
      </c>
      <c r="X380" s="220">
        <v>0</v>
      </c>
      <c r="Y380" s="220">
        <v>0</v>
      </c>
      <c r="Z380" s="220">
        <v>0</v>
      </c>
      <c r="AA380" s="220">
        <v>0</v>
      </c>
      <c r="AB380" s="220">
        <v>0</v>
      </c>
      <c r="AC380" s="220">
        <v>165</v>
      </c>
      <c r="AD380" s="196"/>
      <c r="AE380" s="222" t="e">
        <f t="shared" si="64"/>
        <v>#REF!</v>
      </c>
      <c r="AF380" s="222" t="e">
        <f>INDEX(#REF!,MATCH(Turtas!E380,#REF!,0))</f>
        <v>#REF!</v>
      </c>
      <c r="AG380" s="223" t="e">
        <f t="shared" si="65"/>
        <v>#REF!</v>
      </c>
      <c r="AH380" s="223" t="s">
        <v>680</v>
      </c>
      <c r="AI380" s="196"/>
      <c r="AJ380" s="224" t="e">
        <f>#REF!</f>
        <v>#REF!</v>
      </c>
      <c r="AK380" s="224">
        <f t="shared" si="66"/>
        <v>825</v>
      </c>
      <c r="AL380" s="225" t="e">
        <f t="shared" si="67"/>
        <v>#REF!</v>
      </c>
      <c r="AM380" s="225"/>
      <c r="AN380" s="226"/>
      <c r="AO380" s="226"/>
      <c r="AP380" s="224" t="e">
        <f t="shared" si="68"/>
        <v>#REF!</v>
      </c>
      <c r="AQ380" s="224" t="e">
        <f t="shared" si="69"/>
        <v>#REF!</v>
      </c>
      <c r="AR380" s="224" t="e">
        <f t="shared" si="70"/>
        <v>#REF!</v>
      </c>
      <c r="AS380" s="224" t="e">
        <f t="shared" si="71"/>
        <v>#REF!</v>
      </c>
      <c r="AT380" s="224" t="b">
        <f t="shared" si="72"/>
        <v>0</v>
      </c>
      <c r="AU380" s="224" t="e">
        <f t="shared" si="73"/>
        <v>#REF!</v>
      </c>
      <c r="AV380" s="224" t="e">
        <f t="shared" si="74"/>
        <v>#REF!</v>
      </c>
      <c r="AX380" s="227" t="b">
        <v>0</v>
      </c>
    </row>
    <row r="381" spans="2:50" x14ac:dyDescent="0.2">
      <c r="B381" s="215">
        <v>371</v>
      </c>
      <c r="C381" s="216" t="e">
        <f>+#REF!</f>
        <v>#REF!</v>
      </c>
      <c r="D381" s="217" t="e">
        <f>+#REF!</f>
        <v>#REF!</v>
      </c>
      <c r="E381" s="217" t="e">
        <f>+#REF!</f>
        <v>#REF!</v>
      </c>
      <c r="F381" s="217">
        <v>721</v>
      </c>
      <c r="G381" s="217" t="s">
        <v>66</v>
      </c>
      <c r="H381" s="217" t="str">
        <f t="shared" si="63"/>
        <v>TS</v>
      </c>
      <c r="I381" s="218" t="e">
        <f>+#REF!</f>
        <v>#REF!</v>
      </c>
      <c r="J381" s="218" t="e">
        <f>IF(ISBLANK(#REF!),"",#REF!)</f>
        <v>#REF!</v>
      </c>
      <c r="K381" s="218" t="e">
        <f>IF(ISBLANK(#REF!),"",#REF!)</f>
        <v>#REF!</v>
      </c>
      <c r="L381" s="219" t="e">
        <f>IF(ISBLANK(#REF!),"",#REF!)</f>
        <v>#REF!</v>
      </c>
      <c r="M381" s="218" t="e">
        <f>IF(ISBLANK(#REF!),"",#REF!)</f>
        <v>#REF!</v>
      </c>
      <c r="N381" s="218" t="e">
        <f>IF(ISBLANK(#REF!),"",#REF!)</f>
        <v>#REF!</v>
      </c>
      <c r="O381" s="218" t="e">
        <f>IF(ISBLANK(#REF!),"",#REF!)</f>
        <v>#REF!</v>
      </c>
      <c r="P381" s="220">
        <v>93.21</v>
      </c>
      <c r="Q381" s="220">
        <v>0</v>
      </c>
      <c r="R381" s="220">
        <v>0</v>
      </c>
      <c r="S381" s="220">
        <v>0</v>
      </c>
      <c r="T381" s="220">
        <v>0</v>
      </c>
      <c r="U381" s="220">
        <v>0</v>
      </c>
      <c r="V381" s="220">
        <v>93.21</v>
      </c>
      <c r="W381" s="220">
        <v>0</v>
      </c>
      <c r="X381" s="220">
        <v>0</v>
      </c>
      <c r="Y381" s="220">
        <v>93.21</v>
      </c>
      <c r="Z381" s="220">
        <v>62.139999999999993</v>
      </c>
      <c r="AA381" s="220">
        <v>31.07</v>
      </c>
      <c r="AB381" s="220">
        <v>18.642000000000003</v>
      </c>
      <c r="AC381" s="220">
        <v>0</v>
      </c>
      <c r="AD381" s="196"/>
      <c r="AE381" s="222" t="e">
        <f t="shared" si="64"/>
        <v>#REF!</v>
      </c>
      <c r="AF381" s="222" t="e">
        <f>INDEX(#REF!,MATCH(Turtas!E381,#REF!,0))</f>
        <v>#REF!</v>
      </c>
      <c r="AG381" s="223" t="e">
        <f t="shared" si="65"/>
        <v>#REF!</v>
      </c>
      <c r="AH381" s="223" t="s">
        <v>680</v>
      </c>
      <c r="AI381" s="196"/>
      <c r="AJ381" s="224" t="e">
        <f>#REF!</f>
        <v>#REF!</v>
      </c>
      <c r="AK381" s="224">
        <f t="shared" si="66"/>
        <v>93.21</v>
      </c>
      <c r="AL381" s="225" t="e">
        <f t="shared" si="67"/>
        <v>#REF!</v>
      </c>
      <c r="AM381" s="225"/>
      <c r="AN381" s="226"/>
      <c r="AO381" s="226"/>
      <c r="AP381" s="224" t="e">
        <f t="shared" si="68"/>
        <v>#REF!</v>
      </c>
      <c r="AQ381" s="224" t="e">
        <f t="shared" si="69"/>
        <v>#REF!</v>
      </c>
      <c r="AR381" s="224" t="e">
        <f t="shared" si="70"/>
        <v>#REF!</v>
      </c>
      <c r="AS381" s="224" t="e">
        <f t="shared" si="71"/>
        <v>#REF!</v>
      </c>
      <c r="AT381" s="224" t="b">
        <f t="shared" si="72"/>
        <v>0</v>
      </c>
      <c r="AU381" s="224" t="e">
        <f t="shared" si="73"/>
        <v>#REF!</v>
      </c>
      <c r="AV381" s="224" t="e">
        <f t="shared" si="74"/>
        <v>#REF!</v>
      </c>
      <c r="AX381" s="227" t="b">
        <v>0</v>
      </c>
    </row>
    <row r="382" spans="2:50" x14ac:dyDescent="0.2">
      <c r="B382" s="215">
        <v>372</v>
      </c>
      <c r="C382" s="216" t="e">
        <f>+#REF!</f>
        <v>#REF!</v>
      </c>
      <c r="D382" s="217" t="e">
        <f>+#REF!</f>
        <v>#REF!</v>
      </c>
      <c r="E382" s="217" t="e">
        <f>+#REF!</f>
        <v>#REF!</v>
      </c>
      <c r="F382" s="217">
        <v>721</v>
      </c>
      <c r="G382" s="217" t="s">
        <v>66</v>
      </c>
      <c r="H382" s="217" t="str">
        <f t="shared" si="63"/>
        <v>TS</v>
      </c>
      <c r="I382" s="218" t="e">
        <f>+#REF!</f>
        <v>#REF!</v>
      </c>
      <c r="J382" s="218" t="e">
        <f>IF(ISBLANK(#REF!),"",#REF!)</f>
        <v>#REF!</v>
      </c>
      <c r="K382" s="218" t="e">
        <f>IF(ISBLANK(#REF!),"",#REF!)</f>
        <v>#REF!</v>
      </c>
      <c r="L382" s="219" t="e">
        <f>IF(ISBLANK(#REF!),"",#REF!)</f>
        <v>#REF!</v>
      </c>
      <c r="M382" s="218" t="e">
        <f>IF(ISBLANK(#REF!),"",#REF!)</f>
        <v>#REF!</v>
      </c>
      <c r="N382" s="218" t="e">
        <f>IF(ISBLANK(#REF!),"",#REF!)</f>
        <v>#REF!</v>
      </c>
      <c r="O382" s="218" t="e">
        <f>IF(ISBLANK(#REF!),"",#REF!)</f>
        <v>#REF!</v>
      </c>
      <c r="P382" s="220">
        <v>35.85</v>
      </c>
      <c r="Q382" s="220">
        <v>0</v>
      </c>
      <c r="R382" s="220">
        <v>0</v>
      </c>
      <c r="S382" s="220">
        <v>0</v>
      </c>
      <c r="T382" s="220">
        <v>0</v>
      </c>
      <c r="U382" s="220">
        <v>0</v>
      </c>
      <c r="V382" s="220">
        <v>35.85</v>
      </c>
      <c r="W382" s="220">
        <v>0</v>
      </c>
      <c r="X382" s="220">
        <v>0</v>
      </c>
      <c r="Y382" s="220">
        <v>35.85</v>
      </c>
      <c r="Z382" s="220">
        <v>23.900000000000002</v>
      </c>
      <c r="AA382" s="220">
        <v>11.95</v>
      </c>
      <c r="AB382" s="220">
        <v>7.169999999999999</v>
      </c>
      <c r="AC382" s="220">
        <v>0</v>
      </c>
      <c r="AD382" s="196"/>
      <c r="AE382" s="222" t="e">
        <f t="shared" si="64"/>
        <v>#REF!</v>
      </c>
      <c r="AF382" s="222" t="e">
        <f>INDEX(#REF!,MATCH(Turtas!E382,#REF!,0))</f>
        <v>#REF!</v>
      </c>
      <c r="AG382" s="223" t="e">
        <f t="shared" si="65"/>
        <v>#REF!</v>
      </c>
      <c r="AH382" s="223" t="s">
        <v>680</v>
      </c>
      <c r="AI382" s="196"/>
      <c r="AJ382" s="224" t="e">
        <f>#REF!</f>
        <v>#REF!</v>
      </c>
      <c r="AK382" s="224">
        <f t="shared" si="66"/>
        <v>35.85</v>
      </c>
      <c r="AL382" s="225" t="e">
        <f t="shared" si="67"/>
        <v>#REF!</v>
      </c>
      <c r="AM382" s="225"/>
      <c r="AN382" s="226"/>
      <c r="AO382" s="226"/>
      <c r="AP382" s="224" t="e">
        <f t="shared" si="68"/>
        <v>#REF!</v>
      </c>
      <c r="AQ382" s="224" t="e">
        <f t="shared" si="69"/>
        <v>#REF!</v>
      </c>
      <c r="AR382" s="224" t="e">
        <f t="shared" si="70"/>
        <v>#REF!</v>
      </c>
      <c r="AS382" s="224" t="e">
        <f t="shared" si="71"/>
        <v>#REF!</v>
      </c>
      <c r="AT382" s="224" t="b">
        <f t="shared" si="72"/>
        <v>0</v>
      </c>
      <c r="AU382" s="224" t="e">
        <f t="shared" si="73"/>
        <v>#REF!</v>
      </c>
      <c r="AV382" s="224" t="e">
        <f t="shared" si="74"/>
        <v>#REF!</v>
      </c>
      <c r="AX382" s="227" t="b">
        <v>0</v>
      </c>
    </row>
    <row r="383" spans="2:50" x14ac:dyDescent="0.2">
      <c r="B383" s="215">
        <v>373</v>
      </c>
      <c r="C383" s="216" t="e">
        <f>+#REF!</f>
        <v>#REF!</v>
      </c>
      <c r="D383" s="217" t="e">
        <f>+#REF!</f>
        <v>#REF!</v>
      </c>
      <c r="E383" s="217" t="e">
        <f>+#REF!</f>
        <v>#REF!</v>
      </c>
      <c r="F383" s="217">
        <v>721</v>
      </c>
      <c r="G383" s="217" t="s">
        <v>79</v>
      </c>
      <c r="H383" s="217" t="str">
        <f t="shared" si="63"/>
        <v>TS</v>
      </c>
      <c r="I383" s="218" t="e">
        <f>+#REF!</f>
        <v>#REF!</v>
      </c>
      <c r="J383" s="218" t="e">
        <f>IF(ISBLANK(#REF!),"",#REF!)</f>
        <v>#REF!</v>
      </c>
      <c r="K383" s="218" t="e">
        <f>IF(ISBLANK(#REF!),"",#REF!)</f>
        <v>#REF!</v>
      </c>
      <c r="L383" s="219" t="e">
        <f>IF(ISBLANK(#REF!),"",#REF!)</f>
        <v>#REF!</v>
      </c>
      <c r="M383" s="218" t="e">
        <f>IF(ISBLANK(#REF!),"",#REF!)</f>
        <v>#REF!</v>
      </c>
      <c r="N383" s="218" t="e">
        <f>IF(ISBLANK(#REF!),"",#REF!)</f>
        <v>#REF!</v>
      </c>
      <c r="O383" s="218" t="e">
        <f>IF(ISBLANK(#REF!),"",#REF!)</f>
        <v>#REF!</v>
      </c>
      <c r="P383" s="220">
        <v>350</v>
      </c>
      <c r="Q383" s="220">
        <v>0</v>
      </c>
      <c r="R383" s="220">
        <v>0</v>
      </c>
      <c r="S383" s="220">
        <v>0</v>
      </c>
      <c r="T383" s="220">
        <v>0</v>
      </c>
      <c r="U383" s="220">
        <v>0</v>
      </c>
      <c r="V383" s="220">
        <v>350</v>
      </c>
      <c r="W383" s="220">
        <v>350</v>
      </c>
      <c r="X383" s="220">
        <v>0</v>
      </c>
      <c r="Y383" s="220">
        <v>0</v>
      </c>
      <c r="Z383" s="220">
        <v>0</v>
      </c>
      <c r="AA383" s="220">
        <v>0</v>
      </c>
      <c r="AB383" s="220">
        <v>0</v>
      </c>
      <c r="AC383" s="220">
        <v>50</v>
      </c>
      <c r="AD383" s="196"/>
      <c r="AE383" s="222" t="e">
        <f t="shared" si="64"/>
        <v>#REF!</v>
      </c>
      <c r="AF383" s="222" t="e">
        <f>INDEX(#REF!,MATCH(Turtas!E383,#REF!,0))</f>
        <v>#REF!</v>
      </c>
      <c r="AG383" s="223" t="e">
        <f t="shared" si="65"/>
        <v>#REF!</v>
      </c>
      <c r="AH383" s="223" t="s">
        <v>681</v>
      </c>
      <c r="AI383" s="196"/>
      <c r="AJ383" s="224" t="e">
        <f>#REF!</f>
        <v>#REF!</v>
      </c>
      <c r="AK383" s="224">
        <f t="shared" si="66"/>
        <v>350</v>
      </c>
      <c r="AL383" s="225" t="e">
        <f t="shared" si="67"/>
        <v>#REF!</v>
      </c>
      <c r="AM383" s="225"/>
      <c r="AN383" s="226"/>
      <c r="AO383" s="226"/>
      <c r="AP383" s="224" t="e">
        <f t="shared" si="68"/>
        <v>#REF!</v>
      </c>
      <c r="AQ383" s="224" t="e">
        <f t="shared" si="69"/>
        <v>#REF!</v>
      </c>
      <c r="AR383" s="224" t="e">
        <f t="shared" si="70"/>
        <v>#REF!</v>
      </c>
      <c r="AS383" s="224" t="e">
        <f t="shared" si="71"/>
        <v>#REF!</v>
      </c>
      <c r="AT383" s="224" t="b">
        <f t="shared" si="72"/>
        <v>0</v>
      </c>
      <c r="AU383" s="224" t="e">
        <f t="shared" si="73"/>
        <v>#REF!</v>
      </c>
      <c r="AV383" s="224" t="e">
        <f t="shared" si="74"/>
        <v>#REF!</v>
      </c>
      <c r="AX383" s="227" t="b">
        <v>0</v>
      </c>
    </row>
    <row r="384" spans="2:50" x14ac:dyDescent="0.2">
      <c r="B384" s="215">
        <v>374</v>
      </c>
      <c r="C384" s="216" t="e">
        <f>+#REF!</f>
        <v>#REF!</v>
      </c>
      <c r="D384" s="217" t="e">
        <f>+#REF!</f>
        <v>#REF!</v>
      </c>
      <c r="E384" s="217" t="e">
        <f>+#REF!</f>
        <v>#REF!</v>
      </c>
      <c r="F384" s="217">
        <v>714</v>
      </c>
      <c r="G384" s="217" t="s">
        <v>66</v>
      </c>
      <c r="H384" s="217" t="str">
        <f t="shared" si="63"/>
        <v>TS</v>
      </c>
      <c r="I384" s="218" t="e">
        <f>+#REF!</f>
        <v>#REF!</v>
      </c>
      <c r="J384" s="218" t="e">
        <f>IF(ISBLANK(#REF!),"",#REF!)</f>
        <v>#REF!</v>
      </c>
      <c r="K384" s="218" t="e">
        <f>IF(ISBLANK(#REF!),"",#REF!)</f>
        <v>#REF!</v>
      </c>
      <c r="L384" s="219" t="e">
        <f>IF(ISBLANK(#REF!),"",#REF!)</f>
        <v>#REF!</v>
      </c>
      <c r="M384" s="218" t="e">
        <f>IF(ISBLANK(#REF!),"",#REF!)</f>
        <v>#REF!</v>
      </c>
      <c r="N384" s="218" t="e">
        <f>IF(ISBLANK(#REF!),"",#REF!)</f>
        <v>#REF!</v>
      </c>
      <c r="O384" s="218" t="e">
        <f>IF(ISBLANK(#REF!),"",#REF!)</f>
        <v>#REF!</v>
      </c>
      <c r="P384" s="220">
        <v>1800</v>
      </c>
      <c r="Q384" s="220">
        <v>0</v>
      </c>
      <c r="R384" s="220">
        <v>0</v>
      </c>
      <c r="S384" s="220">
        <v>0</v>
      </c>
      <c r="T384" s="220">
        <v>571.09999999999991</v>
      </c>
      <c r="U384" s="220">
        <v>0</v>
      </c>
      <c r="V384" s="220">
        <v>1228.9000000000001</v>
      </c>
      <c r="W384" s="220">
        <v>0</v>
      </c>
      <c r="X384" s="220">
        <v>0</v>
      </c>
      <c r="Y384" s="220">
        <v>1228.9000000000001</v>
      </c>
      <c r="Z384" s="220">
        <v>124.13131313131309</v>
      </c>
      <c r="AA384" s="220">
        <v>1104.7686868686869</v>
      </c>
      <c r="AB384" s="220">
        <v>37.239393939393942</v>
      </c>
      <c r="AC384" s="220">
        <v>17.306060606060605</v>
      </c>
      <c r="AD384" s="196"/>
      <c r="AE384" s="222" t="e">
        <f t="shared" si="64"/>
        <v>#REF!</v>
      </c>
      <c r="AF384" s="222" t="e">
        <f>INDEX(#REF!,MATCH(Turtas!E384,#REF!,0))</f>
        <v>#REF!</v>
      </c>
      <c r="AG384" s="223" t="e">
        <f t="shared" si="65"/>
        <v>#REF!</v>
      </c>
      <c r="AH384" s="223" t="s">
        <v>680</v>
      </c>
      <c r="AI384" s="196"/>
      <c r="AJ384" s="224" t="e">
        <f>#REF!</f>
        <v>#REF!</v>
      </c>
      <c r="AK384" s="224">
        <f t="shared" si="66"/>
        <v>1800</v>
      </c>
      <c r="AL384" s="225" t="e">
        <f t="shared" si="67"/>
        <v>#REF!</v>
      </c>
      <c r="AM384" s="225"/>
      <c r="AN384" s="226"/>
      <c r="AO384" s="226"/>
      <c r="AP384" s="224" t="e">
        <f t="shared" si="68"/>
        <v>#REF!</v>
      </c>
      <c r="AQ384" s="224" t="e">
        <f t="shared" si="69"/>
        <v>#REF!</v>
      </c>
      <c r="AR384" s="224" t="e">
        <f t="shared" si="70"/>
        <v>#REF!</v>
      </c>
      <c r="AS384" s="224" t="e">
        <f t="shared" si="71"/>
        <v>#REF!</v>
      </c>
      <c r="AT384" s="224" t="b">
        <f t="shared" si="72"/>
        <v>0</v>
      </c>
      <c r="AU384" s="224" t="e">
        <f t="shared" si="73"/>
        <v>#REF!</v>
      </c>
      <c r="AV384" s="224" t="e">
        <f t="shared" si="74"/>
        <v>#REF!</v>
      </c>
      <c r="AX384" s="227" t="b">
        <v>0</v>
      </c>
    </row>
    <row r="385" spans="2:50" x14ac:dyDescent="0.2">
      <c r="B385" s="215">
        <v>375</v>
      </c>
      <c r="C385" s="216" t="e">
        <f>+#REF!</f>
        <v>#REF!</v>
      </c>
      <c r="D385" s="217" t="e">
        <f>+#REF!</f>
        <v>#REF!</v>
      </c>
      <c r="E385" s="217" t="e">
        <f>+#REF!</f>
        <v>#REF!</v>
      </c>
      <c r="F385" s="217">
        <v>714</v>
      </c>
      <c r="G385" s="217" t="s">
        <v>66</v>
      </c>
      <c r="H385" s="217" t="str">
        <f t="shared" si="63"/>
        <v>TS</v>
      </c>
      <c r="I385" s="218" t="e">
        <f>+#REF!</f>
        <v>#REF!</v>
      </c>
      <c r="J385" s="218" t="e">
        <f>IF(ISBLANK(#REF!),"",#REF!)</f>
        <v>#REF!</v>
      </c>
      <c r="K385" s="218" t="e">
        <f>IF(ISBLANK(#REF!),"",#REF!)</f>
        <v>#REF!</v>
      </c>
      <c r="L385" s="219" t="e">
        <f>IF(ISBLANK(#REF!),"",#REF!)</f>
        <v>#REF!</v>
      </c>
      <c r="M385" s="218" t="e">
        <f>IF(ISBLANK(#REF!),"",#REF!)</f>
        <v>#REF!</v>
      </c>
      <c r="N385" s="218" t="e">
        <f>IF(ISBLANK(#REF!),"",#REF!)</f>
        <v>#REF!</v>
      </c>
      <c r="O385" s="218" t="e">
        <f>IF(ISBLANK(#REF!),"",#REF!)</f>
        <v>#REF!</v>
      </c>
      <c r="P385" s="220">
        <v>6200</v>
      </c>
      <c r="Q385" s="220">
        <v>0</v>
      </c>
      <c r="R385" s="220">
        <v>0</v>
      </c>
      <c r="S385" s="220">
        <v>0</v>
      </c>
      <c r="T385" s="220">
        <v>-2104.0400000000009</v>
      </c>
      <c r="U385" s="220">
        <v>0</v>
      </c>
      <c r="V385" s="220">
        <v>8304.0400000000009</v>
      </c>
      <c r="W385" s="220">
        <v>0</v>
      </c>
      <c r="X385" s="220">
        <v>0</v>
      </c>
      <c r="Y385" s="220">
        <v>8304.0400000000009</v>
      </c>
      <c r="Z385" s="220">
        <v>838.79191919191942</v>
      </c>
      <c r="AA385" s="220">
        <v>7465.2480808080818</v>
      </c>
      <c r="AB385" s="220">
        <v>251.6375757575758</v>
      </c>
      <c r="AC385" s="220">
        <v>-63.758787878787928</v>
      </c>
      <c r="AD385" s="196"/>
      <c r="AE385" s="222" t="e">
        <f t="shared" si="64"/>
        <v>#REF!</v>
      </c>
      <c r="AF385" s="222" t="e">
        <f>INDEX(#REF!,MATCH(Turtas!E385,#REF!,0))</f>
        <v>#REF!</v>
      </c>
      <c r="AG385" s="223" t="e">
        <f t="shared" si="65"/>
        <v>#REF!</v>
      </c>
      <c r="AH385" s="223" t="s">
        <v>680</v>
      </c>
      <c r="AI385" s="196"/>
      <c r="AJ385" s="224" t="e">
        <f>#REF!</f>
        <v>#REF!</v>
      </c>
      <c r="AK385" s="224">
        <f t="shared" si="66"/>
        <v>6200</v>
      </c>
      <c r="AL385" s="225" t="e">
        <f t="shared" si="67"/>
        <v>#REF!</v>
      </c>
      <c r="AM385" s="225"/>
      <c r="AN385" s="226"/>
      <c r="AO385" s="226"/>
      <c r="AP385" s="224" t="e">
        <f t="shared" si="68"/>
        <v>#REF!</v>
      </c>
      <c r="AQ385" s="224" t="e">
        <f t="shared" si="69"/>
        <v>#REF!</v>
      </c>
      <c r="AR385" s="224" t="e">
        <f t="shared" si="70"/>
        <v>#REF!</v>
      </c>
      <c r="AS385" s="224" t="e">
        <f t="shared" si="71"/>
        <v>#REF!</v>
      </c>
      <c r="AT385" s="224" t="b">
        <f t="shared" si="72"/>
        <v>0</v>
      </c>
      <c r="AU385" s="224" t="e">
        <f t="shared" si="73"/>
        <v>#REF!</v>
      </c>
      <c r="AV385" s="224" t="e">
        <f t="shared" si="74"/>
        <v>#REF!</v>
      </c>
      <c r="AX385" s="227" t="b">
        <v>0</v>
      </c>
    </row>
    <row r="386" spans="2:50" x14ac:dyDescent="0.2">
      <c r="B386" s="215">
        <v>376</v>
      </c>
      <c r="C386" s="216" t="e">
        <f>+#REF!</f>
        <v>#REF!</v>
      </c>
      <c r="D386" s="217" t="e">
        <f>+#REF!</f>
        <v>#REF!</v>
      </c>
      <c r="E386" s="217" t="e">
        <f>+#REF!</f>
        <v>#REF!</v>
      </c>
      <c r="F386" s="217">
        <v>714</v>
      </c>
      <c r="G386" s="217" t="s">
        <v>66</v>
      </c>
      <c r="H386" s="217" t="str">
        <f t="shared" si="63"/>
        <v>TS</v>
      </c>
      <c r="I386" s="218" t="e">
        <f>+#REF!</f>
        <v>#REF!</v>
      </c>
      <c r="J386" s="218" t="e">
        <f>IF(ISBLANK(#REF!),"",#REF!)</f>
        <v>#REF!</v>
      </c>
      <c r="K386" s="218" t="e">
        <f>IF(ISBLANK(#REF!),"",#REF!)</f>
        <v>#REF!</v>
      </c>
      <c r="L386" s="219" t="e">
        <f>IF(ISBLANK(#REF!),"",#REF!)</f>
        <v>#REF!</v>
      </c>
      <c r="M386" s="218" t="e">
        <f>IF(ISBLANK(#REF!),"",#REF!)</f>
        <v>#REF!</v>
      </c>
      <c r="N386" s="218" t="e">
        <f>IF(ISBLANK(#REF!),"",#REF!)</f>
        <v>#REF!</v>
      </c>
      <c r="O386" s="218" t="e">
        <f>IF(ISBLANK(#REF!),"",#REF!)</f>
        <v>#REF!</v>
      </c>
      <c r="P386" s="220">
        <v>9300</v>
      </c>
      <c r="Q386" s="220">
        <v>0</v>
      </c>
      <c r="R386" s="220">
        <v>0</v>
      </c>
      <c r="S386" s="220">
        <v>0</v>
      </c>
      <c r="T386" s="220">
        <v>1067.1000000000004</v>
      </c>
      <c r="U386" s="220">
        <v>0</v>
      </c>
      <c r="V386" s="220">
        <v>8232.9</v>
      </c>
      <c r="W386" s="220">
        <v>0</v>
      </c>
      <c r="X386" s="220">
        <v>0</v>
      </c>
      <c r="Y386" s="220">
        <v>8232.9</v>
      </c>
      <c r="Z386" s="220">
        <v>831.60606060606108</v>
      </c>
      <c r="AA386" s="220">
        <v>7401.2939393939387</v>
      </c>
      <c r="AB386" s="220">
        <v>249.48181818181817</v>
      </c>
      <c r="AC386" s="220">
        <v>32.336363636363643</v>
      </c>
      <c r="AD386" s="196"/>
      <c r="AE386" s="222" t="e">
        <f t="shared" si="64"/>
        <v>#REF!</v>
      </c>
      <c r="AF386" s="222" t="e">
        <f>INDEX(#REF!,MATCH(Turtas!E386,#REF!,0))</f>
        <v>#REF!</v>
      </c>
      <c r="AG386" s="223" t="e">
        <f t="shared" si="65"/>
        <v>#REF!</v>
      </c>
      <c r="AH386" s="223" t="s">
        <v>680</v>
      </c>
      <c r="AI386" s="196"/>
      <c r="AJ386" s="224" t="e">
        <f>#REF!</f>
        <v>#REF!</v>
      </c>
      <c r="AK386" s="224">
        <f t="shared" si="66"/>
        <v>9300</v>
      </c>
      <c r="AL386" s="225" t="e">
        <f t="shared" si="67"/>
        <v>#REF!</v>
      </c>
      <c r="AM386" s="225"/>
      <c r="AN386" s="226"/>
      <c r="AO386" s="226"/>
      <c r="AP386" s="224" t="e">
        <f t="shared" si="68"/>
        <v>#REF!</v>
      </c>
      <c r="AQ386" s="224" t="e">
        <f t="shared" si="69"/>
        <v>#REF!</v>
      </c>
      <c r="AR386" s="224" t="e">
        <f t="shared" si="70"/>
        <v>#REF!</v>
      </c>
      <c r="AS386" s="224" t="e">
        <f t="shared" si="71"/>
        <v>#REF!</v>
      </c>
      <c r="AT386" s="224" t="b">
        <f t="shared" si="72"/>
        <v>0</v>
      </c>
      <c r="AU386" s="224" t="e">
        <f t="shared" si="73"/>
        <v>#REF!</v>
      </c>
      <c r="AV386" s="224" t="e">
        <f t="shared" si="74"/>
        <v>#REF!</v>
      </c>
      <c r="AX386" s="227" t="b">
        <v>0</v>
      </c>
    </row>
    <row r="387" spans="2:50" x14ac:dyDescent="0.2">
      <c r="B387" s="215">
        <v>377</v>
      </c>
      <c r="C387" s="216" t="e">
        <f>+#REF!</f>
        <v>#REF!</v>
      </c>
      <c r="D387" s="217" t="e">
        <f>+#REF!</f>
        <v>#REF!</v>
      </c>
      <c r="E387" s="217" t="e">
        <f>+#REF!</f>
        <v>#REF!</v>
      </c>
      <c r="F387" s="217">
        <v>714</v>
      </c>
      <c r="G387" s="217" t="s">
        <v>66</v>
      </c>
      <c r="H387" s="217" t="str">
        <f t="shared" si="63"/>
        <v>TS</v>
      </c>
      <c r="I387" s="218" t="e">
        <f>+#REF!</f>
        <v>#REF!</v>
      </c>
      <c r="J387" s="218" t="e">
        <f>IF(ISBLANK(#REF!),"",#REF!)</f>
        <v>#REF!</v>
      </c>
      <c r="K387" s="218" t="e">
        <f>IF(ISBLANK(#REF!),"",#REF!)</f>
        <v>#REF!</v>
      </c>
      <c r="L387" s="219" t="e">
        <f>IF(ISBLANK(#REF!),"",#REF!)</f>
        <v>#REF!</v>
      </c>
      <c r="M387" s="218" t="e">
        <f>IF(ISBLANK(#REF!),"",#REF!)</f>
        <v>#REF!</v>
      </c>
      <c r="N387" s="218" t="e">
        <f>IF(ISBLANK(#REF!),"",#REF!)</f>
        <v>#REF!</v>
      </c>
      <c r="O387" s="218" t="e">
        <f>IF(ISBLANK(#REF!),"",#REF!)</f>
        <v>#REF!</v>
      </c>
      <c r="P387" s="220">
        <v>12600</v>
      </c>
      <c r="Q387" s="220">
        <v>0</v>
      </c>
      <c r="R387" s="220">
        <v>0</v>
      </c>
      <c r="S387" s="220">
        <v>0</v>
      </c>
      <c r="T387" s="220">
        <v>-661.10000000000036</v>
      </c>
      <c r="U387" s="220">
        <v>0</v>
      </c>
      <c r="V387" s="220">
        <v>13261.1</v>
      </c>
      <c r="W387" s="220">
        <v>0</v>
      </c>
      <c r="X387" s="220">
        <v>0</v>
      </c>
      <c r="Y387" s="220">
        <v>13261.1</v>
      </c>
      <c r="Z387" s="220">
        <v>1339.5050505050517</v>
      </c>
      <c r="AA387" s="220">
        <v>11921.594949494949</v>
      </c>
      <c r="AB387" s="220">
        <v>401.85151515151512</v>
      </c>
      <c r="AC387" s="220">
        <v>-20.033333333333303</v>
      </c>
      <c r="AD387" s="196"/>
      <c r="AE387" s="222" t="e">
        <f t="shared" si="64"/>
        <v>#REF!</v>
      </c>
      <c r="AF387" s="222" t="e">
        <f>INDEX(#REF!,MATCH(Turtas!E387,#REF!,0))</f>
        <v>#REF!</v>
      </c>
      <c r="AG387" s="223" t="e">
        <f t="shared" si="65"/>
        <v>#REF!</v>
      </c>
      <c r="AH387" s="223" t="s">
        <v>680</v>
      </c>
      <c r="AI387" s="196"/>
      <c r="AJ387" s="224" t="e">
        <f>#REF!</f>
        <v>#REF!</v>
      </c>
      <c r="AK387" s="224">
        <f t="shared" si="66"/>
        <v>12600</v>
      </c>
      <c r="AL387" s="225" t="e">
        <f t="shared" si="67"/>
        <v>#REF!</v>
      </c>
      <c r="AM387" s="225"/>
      <c r="AN387" s="226"/>
      <c r="AO387" s="226"/>
      <c r="AP387" s="224" t="e">
        <f t="shared" si="68"/>
        <v>#REF!</v>
      </c>
      <c r="AQ387" s="224" t="e">
        <f t="shared" si="69"/>
        <v>#REF!</v>
      </c>
      <c r="AR387" s="224" t="e">
        <f t="shared" si="70"/>
        <v>#REF!</v>
      </c>
      <c r="AS387" s="224" t="e">
        <f t="shared" si="71"/>
        <v>#REF!</v>
      </c>
      <c r="AT387" s="224" t="b">
        <f t="shared" si="72"/>
        <v>0</v>
      </c>
      <c r="AU387" s="224" t="e">
        <f t="shared" si="73"/>
        <v>#REF!</v>
      </c>
      <c r="AV387" s="224" t="e">
        <f t="shared" si="74"/>
        <v>#REF!</v>
      </c>
      <c r="AX387" s="227" t="b">
        <v>0</v>
      </c>
    </row>
    <row r="388" spans="2:50" x14ac:dyDescent="0.2">
      <c r="B388" s="215">
        <v>378</v>
      </c>
      <c r="C388" s="216" t="e">
        <f>+#REF!</f>
        <v>#REF!</v>
      </c>
      <c r="D388" s="217" t="e">
        <f>+#REF!</f>
        <v>#REF!</v>
      </c>
      <c r="E388" s="217" t="e">
        <f>+#REF!</f>
        <v>#REF!</v>
      </c>
      <c r="F388" s="217">
        <v>714</v>
      </c>
      <c r="G388" s="217" t="s">
        <v>66</v>
      </c>
      <c r="H388" s="217" t="str">
        <f t="shared" si="63"/>
        <v>TS</v>
      </c>
      <c r="I388" s="218" t="e">
        <f>+#REF!</f>
        <v>#REF!</v>
      </c>
      <c r="J388" s="218" t="e">
        <f>IF(ISBLANK(#REF!),"",#REF!)</f>
        <v>#REF!</v>
      </c>
      <c r="K388" s="218" t="e">
        <f>IF(ISBLANK(#REF!),"",#REF!)</f>
        <v>#REF!</v>
      </c>
      <c r="L388" s="219" t="e">
        <f>IF(ISBLANK(#REF!),"",#REF!)</f>
        <v>#REF!</v>
      </c>
      <c r="M388" s="218" t="e">
        <f>IF(ISBLANK(#REF!),"",#REF!)</f>
        <v>#REF!</v>
      </c>
      <c r="N388" s="218" t="e">
        <f>IF(ISBLANK(#REF!),"",#REF!)</f>
        <v>#REF!</v>
      </c>
      <c r="O388" s="218" t="e">
        <f>IF(ISBLANK(#REF!),"",#REF!)</f>
        <v>#REF!</v>
      </c>
      <c r="P388" s="220">
        <v>5200</v>
      </c>
      <c r="Q388" s="220">
        <v>0</v>
      </c>
      <c r="R388" s="220">
        <v>0</v>
      </c>
      <c r="S388" s="220">
        <v>0</v>
      </c>
      <c r="T388" s="220">
        <v>-2570.0500000000002</v>
      </c>
      <c r="U388" s="220">
        <v>0</v>
      </c>
      <c r="V388" s="220">
        <v>7770.05</v>
      </c>
      <c r="W388" s="220">
        <v>0</v>
      </c>
      <c r="X388" s="220">
        <v>0</v>
      </c>
      <c r="Y388" s="220">
        <v>7770.05</v>
      </c>
      <c r="Z388" s="220">
        <v>784.8535353535359</v>
      </c>
      <c r="AA388" s="220">
        <v>6985.1964646464639</v>
      </c>
      <c r="AB388" s="220">
        <v>235.45606060606059</v>
      </c>
      <c r="AC388" s="220">
        <v>-77.880303030303025</v>
      </c>
      <c r="AD388" s="196"/>
      <c r="AE388" s="222" t="e">
        <f t="shared" si="64"/>
        <v>#REF!</v>
      </c>
      <c r="AF388" s="222" t="e">
        <f>INDEX(#REF!,MATCH(Turtas!E388,#REF!,0))</f>
        <v>#REF!</v>
      </c>
      <c r="AG388" s="223" t="e">
        <f t="shared" si="65"/>
        <v>#REF!</v>
      </c>
      <c r="AH388" s="223" t="s">
        <v>680</v>
      </c>
      <c r="AI388" s="196"/>
      <c r="AJ388" s="224" t="e">
        <f>#REF!</f>
        <v>#REF!</v>
      </c>
      <c r="AK388" s="224">
        <f t="shared" si="66"/>
        <v>5200</v>
      </c>
      <c r="AL388" s="225" t="e">
        <f t="shared" si="67"/>
        <v>#REF!</v>
      </c>
      <c r="AM388" s="225"/>
      <c r="AN388" s="226"/>
      <c r="AO388" s="226"/>
      <c r="AP388" s="224" t="e">
        <f t="shared" si="68"/>
        <v>#REF!</v>
      </c>
      <c r="AQ388" s="224" t="e">
        <f t="shared" si="69"/>
        <v>#REF!</v>
      </c>
      <c r="AR388" s="224" t="e">
        <f t="shared" si="70"/>
        <v>#REF!</v>
      </c>
      <c r="AS388" s="224" t="e">
        <f t="shared" si="71"/>
        <v>#REF!</v>
      </c>
      <c r="AT388" s="224" t="b">
        <f t="shared" si="72"/>
        <v>0</v>
      </c>
      <c r="AU388" s="224" t="e">
        <f t="shared" si="73"/>
        <v>#REF!</v>
      </c>
      <c r="AV388" s="224" t="e">
        <f t="shared" si="74"/>
        <v>#REF!</v>
      </c>
      <c r="AX388" s="227" t="b">
        <v>0</v>
      </c>
    </row>
    <row r="389" spans="2:50" x14ac:dyDescent="0.2">
      <c r="B389" s="215">
        <v>379</v>
      </c>
      <c r="C389" s="216" t="e">
        <f>+#REF!</f>
        <v>#REF!</v>
      </c>
      <c r="D389" s="217" t="e">
        <f>+#REF!</f>
        <v>#REF!</v>
      </c>
      <c r="E389" s="217" t="e">
        <f>+#REF!</f>
        <v>#REF!</v>
      </c>
      <c r="F389" s="217">
        <v>714</v>
      </c>
      <c r="G389" s="217" t="s">
        <v>66</v>
      </c>
      <c r="H389" s="217" t="str">
        <f t="shared" si="63"/>
        <v>TS</v>
      </c>
      <c r="I389" s="218" t="e">
        <f>+#REF!</f>
        <v>#REF!</v>
      </c>
      <c r="J389" s="218" t="e">
        <f>IF(ISBLANK(#REF!),"",#REF!)</f>
        <v>#REF!</v>
      </c>
      <c r="K389" s="218" t="e">
        <f>IF(ISBLANK(#REF!),"",#REF!)</f>
        <v>#REF!</v>
      </c>
      <c r="L389" s="219" t="e">
        <f>IF(ISBLANK(#REF!),"",#REF!)</f>
        <v>#REF!</v>
      </c>
      <c r="M389" s="218" t="e">
        <f>IF(ISBLANK(#REF!),"",#REF!)</f>
        <v>#REF!</v>
      </c>
      <c r="N389" s="218" t="e">
        <f>IF(ISBLANK(#REF!),"",#REF!)</f>
        <v>#REF!</v>
      </c>
      <c r="O389" s="218" t="e">
        <f>IF(ISBLANK(#REF!),"",#REF!)</f>
        <v>#REF!</v>
      </c>
      <c r="P389" s="220">
        <v>7800</v>
      </c>
      <c r="Q389" s="220">
        <v>0</v>
      </c>
      <c r="R389" s="220">
        <v>0</v>
      </c>
      <c r="S389" s="220">
        <v>0</v>
      </c>
      <c r="T389" s="220">
        <v>3905.39</v>
      </c>
      <c r="U389" s="220">
        <v>0</v>
      </c>
      <c r="V389" s="220">
        <v>3894.61</v>
      </c>
      <c r="W389" s="220">
        <v>0</v>
      </c>
      <c r="X389" s="220">
        <v>0</v>
      </c>
      <c r="Y389" s="220">
        <v>3894.61</v>
      </c>
      <c r="Z389" s="220">
        <v>393.39494949494912</v>
      </c>
      <c r="AA389" s="220">
        <v>3501.2150505050508</v>
      </c>
      <c r="AB389" s="220">
        <v>118.01848484848486</v>
      </c>
      <c r="AC389" s="220">
        <v>118.34515151515151</v>
      </c>
      <c r="AD389" s="196"/>
      <c r="AE389" s="222" t="e">
        <f t="shared" si="64"/>
        <v>#REF!</v>
      </c>
      <c r="AF389" s="222" t="e">
        <f>INDEX(#REF!,MATCH(Turtas!E389,#REF!,0))</f>
        <v>#REF!</v>
      </c>
      <c r="AG389" s="223" t="e">
        <f t="shared" si="65"/>
        <v>#REF!</v>
      </c>
      <c r="AH389" s="223" t="s">
        <v>680</v>
      </c>
      <c r="AI389" s="196"/>
      <c r="AJ389" s="224" t="e">
        <f>#REF!</f>
        <v>#REF!</v>
      </c>
      <c r="AK389" s="224">
        <f t="shared" si="66"/>
        <v>7800</v>
      </c>
      <c r="AL389" s="225" t="e">
        <f t="shared" si="67"/>
        <v>#REF!</v>
      </c>
      <c r="AM389" s="225"/>
      <c r="AN389" s="226"/>
      <c r="AO389" s="226"/>
      <c r="AP389" s="224" t="e">
        <f t="shared" si="68"/>
        <v>#REF!</v>
      </c>
      <c r="AQ389" s="224" t="e">
        <f t="shared" si="69"/>
        <v>#REF!</v>
      </c>
      <c r="AR389" s="224" t="e">
        <f t="shared" si="70"/>
        <v>#REF!</v>
      </c>
      <c r="AS389" s="224" t="e">
        <f t="shared" si="71"/>
        <v>#REF!</v>
      </c>
      <c r="AT389" s="224" t="b">
        <f t="shared" si="72"/>
        <v>0</v>
      </c>
      <c r="AU389" s="224" t="e">
        <f t="shared" si="73"/>
        <v>#REF!</v>
      </c>
      <c r="AV389" s="224" t="e">
        <f t="shared" si="74"/>
        <v>#REF!</v>
      </c>
      <c r="AX389" s="227" t="b">
        <v>0</v>
      </c>
    </row>
    <row r="390" spans="2:50" x14ac:dyDescent="0.2">
      <c r="B390" s="215">
        <v>380</v>
      </c>
      <c r="C390" s="216" t="e">
        <f>+#REF!</f>
        <v>#REF!</v>
      </c>
      <c r="D390" s="217" t="e">
        <f>+#REF!</f>
        <v>#REF!</v>
      </c>
      <c r="E390" s="217" t="e">
        <f>+#REF!</f>
        <v>#REF!</v>
      </c>
      <c r="F390" s="217">
        <v>714</v>
      </c>
      <c r="G390" s="217" t="s">
        <v>66</v>
      </c>
      <c r="H390" s="217" t="str">
        <f t="shared" si="63"/>
        <v>TS</v>
      </c>
      <c r="I390" s="218" t="e">
        <f>+#REF!</f>
        <v>#REF!</v>
      </c>
      <c r="J390" s="218" t="e">
        <f>IF(ISBLANK(#REF!),"",#REF!)</f>
        <v>#REF!</v>
      </c>
      <c r="K390" s="218" t="e">
        <f>IF(ISBLANK(#REF!),"",#REF!)</f>
        <v>#REF!</v>
      </c>
      <c r="L390" s="219" t="e">
        <f>IF(ISBLANK(#REF!),"",#REF!)</f>
        <v>#REF!</v>
      </c>
      <c r="M390" s="218" t="e">
        <f>IF(ISBLANK(#REF!),"",#REF!)</f>
        <v>#REF!</v>
      </c>
      <c r="N390" s="218" t="e">
        <f>IF(ISBLANK(#REF!),"",#REF!)</f>
        <v>#REF!</v>
      </c>
      <c r="O390" s="218" t="e">
        <f>IF(ISBLANK(#REF!),"",#REF!)</f>
        <v>#REF!</v>
      </c>
      <c r="P390" s="220">
        <v>22400</v>
      </c>
      <c r="Q390" s="220">
        <v>0</v>
      </c>
      <c r="R390" s="220">
        <v>0</v>
      </c>
      <c r="S390" s="220">
        <v>0</v>
      </c>
      <c r="T390" s="220">
        <v>4262.68</v>
      </c>
      <c r="U390" s="220">
        <v>0</v>
      </c>
      <c r="V390" s="220">
        <v>18137.32</v>
      </c>
      <c r="W390" s="220">
        <v>0</v>
      </c>
      <c r="X390" s="220">
        <v>0</v>
      </c>
      <c r="Y390" s="220">
        <v>18137.32</v>
      </c>
      <c r="Z390" s="220">
        <v>1832.0525252525274</v>
      </c>
      <c r="AA390" s="220">
        <v>16305.267474747472</v>
      </c>
      <c r="AB390" s="220">
        <v>549.61575757575758</v>
      </c>
      <c r="AC390" s="220">
        <v>129.17212121212117</v>
      </c>
      <c r="AD390" s="196"/>
      <c r="AE390" s="222" t="e">
        <f t="shared" si="64"/>
        <v>#REF!</v>
      </c>
      <c r="AF390" s="222" t="e">
        <f>INDEX(#REF!,MATCH(Turtas!E390,#REF!,0))</f>
        <v>#REF!</v>
      </c>
      <c r="AG390" s="223" t="e">
        <f t="shared" si="65"/>
        <v>#REF!</v>
      </c>
      <c r="AH390" s="223" t="s">
        <v>680</v>
      </c>
      <c r="AI390" s="196"/>
      <c r="AJ390" s="224" t="e">
        <f>#REF!</f>
        <v>#REF!</v>
      </c>
      <c r="AK390" s="224">
        <f t="shared" si="66"/>
        <v>22400</v>
      </c>
      <c r="AL390" s="225" t="e">
        <f t="shared" si="67"/>
        <v>#REF!</v>
      </c>
      <c r="AM390" s="225"/>
      <c r="AN390" s="226"/>
      <c r="AO390" s="226"/>
      <c r="AP390" s="224" t="e">
        <f t="shared" si="68"/>
        <v>#REF!</v>
      </c>
      <c r="AQ390" s="224" t="e">
        <f t="shared" si="69"/>
        <v>#REF!</v>
      </c>
      <c r="AR390" s="224" t="e">
        <f t="shared" si="70"/>
        <v>#REF!</v>
      </c>
      <c r="AS390" s="224" t="e">
        <f t="shared" si="71"/>
        <v>#REF!</v>
      </c>
      <c r="AT390" s="224" t="b">
        <f t="shared" si="72"/>
        <v>0</v>
      </c>
      <c r="AU390" s="224" t="e">
        <f t="shared" si="73"/>
        <v>#REF!</v>
      </c>
      <c r="AV390" s="224" t="e">
        <f t="shared" si="74"/>
        <v>#REF!</v>
      </c>
      <c r="AX390" s="227" t="b">
        <v>0</v>
      </c>
    </row>
    <row r="391" spans="2:50" x14ac:dyDescent="0.2">
      <c r="B391" s="215">
        <v>381</v>
      </c>
      <c r="C391" s="216" t="e">
        <f>+#REF!</f>
        <v>#REF!</v>
      </c>
      <c r="D391" s="217" t="e">
        <f>+#REF!</f>
        <v>#REF!</v>
      </c>
      <c r="E391" s="217" t="e">
        <f>+#REF!</f>
        <v>#REF!</v>
      </c>
      <c r="F391" s="217">
        <v>714</v>
      </c>
      <c r="G391" s="217" t="s">
        <v>66</v>
      </c>
      <c r="H391" s="217" t="str">
        <f t="shared" si="63"/>
        <v>TS</v>
      </c>
      <c r="I391" s="218" t="e">
        <f>+#REF!</f>
        <v>#REF!</v>
      </c>
      <c r="J391" s="218" t="e">
        <f>IF(ISBLANK(#REF!),"",#REF!)</f>
        <v>#REF!</v>
      </c>
      <c r="K391" s="218" t="e">
        <f>IF(ISBLANK(#REF!),"",#REF!)</f>
        <v>#REF!</v>
      </c>
      <c r="L391" s="219" t="e">
        <f>IF(ISBLANK(#REF!),"",#REF!)</f>
        <v>#REF!</v>
      </c>
      <c r="M391" s="218" t="e">
        <f>IF(ISBLANK(#REF!),"",#REF!)</f>
        <v>#REF!</v>
      </c>
      <c r="N391" s="218" t="e">
        <f>IF(ISBLANK(#REF!),"",#REF!)</f>
        <v>#REF!</v>
      </c>
      <c r="O391" s="218" t="e">
        <f>IF(ISBLANK(#REF!),"",#REF!)</f>
        <v>#REF!</v>
      </c>
      <c r="P391" s="220">
        <v>36600</v>
      </c>
      <c r="Q391" s="220">
        <v>0</v>
      </c>
      <c r="R391" s="220">
        <v>0</v>
      </c>
      <c r="S391" s="220">
        <v>0</v>
      </c>
      <c r="T391" s="220">
        <v>4035.6100000000006</v>
      </c>
      <c r="U391" s="220">
        <v>0</v>
      </c>
      <c r="V391" s="220">
        <v>32564.39</v>
      </c>
      <c r="W391" s="220">
        <v>0</v>
      </c>
      <c r="X391" s="220">
        <v>0</v>
      </c>
      <c r="Y391" s="220">
        <v>32564.39</v>
      </c>
      <c r="Z391" s="220">
        <v>3289.3323232323287</v>
      </c>
      <c r="AA391" s="220">
        <v>29275.057676767672</v>
      </c>
      <c r="AB391" s="220">
        <v>986.79969696969681</v>
      </c>
      <c r="AC391" s="220">
        <v>122.2912121212122</v>
      </c>
      <c r="AD391" s="196"/>
      <c r="AE391" s="222" t="e">
        <f t="shared" si="64"/>
        <v>#REF!</v>
      </c>
      <c r="AF391" s="222" t="e">
        <f>INDEX(#REF!,MATCH(Turtas!E391,#REF!,0))</f>
        <v>#REF!</v>
      </c>
      <c r="AG391" s="223" t="e">
        <f t="shared" si="65"/>
        <v>#REF!</v>
      </c>
      <c r="AH391" s="223" t="s">
        <v>680</v>
      </c>
      <c r="AI391" s="196"/>
      <c r="AJ391" s="224" t="e">
        <f>#REF!</f>
        <v>#REF!</v>
      </c>
      <c r="AK391" s="224">
        <f t="shared" si="66"/>
        <v>36600</v>
      </c>
      <c r="AL391" s="225" t="e">
        <f t="shared" si="67"/>
        <v>#REF!</v>
      </c>
      <c r="AM391" s="225"/>
      <c r="AN391" s="226"/>
      <c r="AO391" s="226"/>
      <c r="AP391" s="224" t="e">
        <f t="shared" si="68"/>
        <v>#REF!</v>
      </c>
      <c r="AQ391" s="224" t="e">
        <f t="shared" si="69"/>
        <v>#REF!</v>
      </c>
      <c r="AR391" s="224" t="e">
        <f t="shared" si="70"/>
        <v>#REF!</v>
      </c>
      <c r="AS391" s="224" t="e">
        <f t="shared" si="71"/>
        <v>#REF!</v>
      </c>
      <c r="AT391" s="224" t="b">
        <f t="shared" si="72"/>
        <v>0</v>
      </c>
      <c r="AU391" s="224" t="e">
        <f t="shared" si="73"/>
        <v>#REF!</v>
      </c>
      <c r="AV391" s="224" t="e">
        <f t="shared" si="74"/>
        <v>#REF!</v>
      </c>
      <c r="AX391" s="227" t="b">
        <v>0</v>
      </c>
    </row>
    <row r="392" spans="2:50" x14ac:dyDescent="0.2">
      <c r="B392" s="215">
        <v>382</v>
      </c>
      <c r="C392" s="216" t="e">
        <f>+#REF!</f>
        <v>#REF!</v>
      </c>
      <c r="D392" s="217" t="e">
        <f>+#REF!</f>
        <v>#REF!</v>
      </c>
      <c r="E392" s="217" t="e">
        <f>+#REF!</f>
        <v>#REF!</v>
      </c>
      <c r="F392" s="217">
        <v>714</v>
      </c>
      <c r="G392" s="217" t="s">
        <v>66</v>
      </c>
      <c r="H392" s="217" t="str">
        <f t="shared" si="63"/>
        <v>TS</v>
      </c>
      <c r="I392" s="218" t="e">
        <f>+#REF!</f>
        <v>#REF!</v>
      </c>
      <c r="J392" s="218" t="e">
        <f>IF(ISBLANK(#REF!),"",#REF!)</f>
        <v>#REF!</v>
      </c>
      <c r="K392" s="218" t="e">
        <f>IF(ISBLANK(#REF!),"",#REF!)</f>
        <v>#REF!</v>
      </c>
      <c r="L392" s="219" t="e">
        <f>IF(ISBLANK(#REF!),"",#REF!)</f>
        <v>#REF!</v>
      </c>
      <c r="M392" s="218" t="e">
        <f>IF(ISBLANK(#REF!),"",#REF!)</f>
        <v>#REF!</v>
      </c>
      <c r="N392" s="218" t="e">
        <f>IF(ISBLANK(#REF!),"",#REF!)</f>
        <v>#REF!</v>
      </c>
      <c r="O392" s="218" t="e">
        <f>IF(ISBLANK(#REF!),"",#REF!)</f>
        <v>#REF!</v>
      </c>
      <c r="P392" s="220">
        <v>7500</v>
      </c>
      <c r="Q392" s="220">
        <v>0</v>
      </c>
      <c r="R392" s="220">
        <v>0</v>
      </c>
      <c r="S392" s="220">
        <v>0</v>
      </c>
      <c r="T392" s="220">
        <v>1100.5600000000004</v>
      </c>
      <c r="U392" s="220">
        <v>0</v>
      </c>
      <c r="V392" s="220">
        <v>6399.44</v>
      </c>
      <c r="W392" s="220">
        <v>0</v>
      </c>
      <c r="X392" s="220">
        <v>0</v>
      </c>
      <c r="Y392" s="220">
        <v>6399.44</v>
      </c>
      <c r="Z392" s="220">
        <v>646.40808080808029</v>
      </c>
      <c r="AA392" s="220">
        <v>5753.0319191919189</v>
      </c>
      <c r="AB392" s="220">
        <v>193.92242424242426</v>
      </c>
      <c r="AC392" s="220">
        <v>33.350303030303053</v>
      </c>
      <c r="AD392" s="196"/>
      <c r="AE392" s="222" t="e">
        <f t="shared" si="64"/>
        <v>#REF!</v>
      </c>
      <c r="AF392" s="222" t="e">
        <f>INDEX(#REF!,MATCH(Turtas!E392,#REF!,0))</f>
        <v>#REF!</v>
      </c>
      <c r="AG392" s="223" t="e">
        <f t="shared" si="65"/>
        <v>#REF!</v>
      </c>
      <c r="AH392" s="223" t="s">
        <v>680</v>
      </c>
      <c r="AI392" s="196"/>
      <c r="AJ392" s="224" t="e">
        <f>#REF!</f>
        <v>#REF!</v>
      </c>
      <c r="AK392" s="224">
        <f t="shared" si="66"/>
        <v>7500</v>
      </c>
      <c r="AL392" s="225" t="e">
        <f t="shared" si="67"/>
        <v>#REF!</v>
      </c>
      <c r="AM392" s="225"/>
      <c r="AN392" s="226"/>
      <c r="AO392" s="226"/>
      <c r="AP392" s="224" t="e">
        <f t="shared" si="68"/>
        <v>#REF!</v>
      </c>
      <c r="AQ392" s="224" t="e">
        <f t="shared" si="69"/>
        <v>#REF!</v>
      </c>
      <c r="AR392" s="224" t="e">
        <f t="shared" si="70"/>
        <v>#REF!</v>
      </c>
      <c r="AS392" s="224" t="e">
        <f t="shared" si="71"/>
        <v>#REF!</v>
      </c>
      <c r="AT392" s="224" t="b">
        <f t="shared" si="72"/>
        <v>0</v>
      </c>
      <c r="AU392" s="224" t="e">
        <f t="shared" si="73"/>
        <v>#REF!</v>
      </c>
      <c r="AV392" s="224" t="e">
        <f t="shared" si="74"/>
        <v>#REF!</v>
      </c>
      <c r="AX392" s="227" t="b">
        <v>0</v>
      </c>
    </row>
    <row r="393" spans="2:50" x14ac:dyDescent="0.2">
      <c r="B393" s="215">
        <v>383</v>
      </c>
      <c r="C393" s="216" t="e">
        <f>+#REF!</f>
        <v>#REF!</v>
      </c>
      <c r="D393" s="217" t="e">
        <f>+#REF!</f>
        <v>#REF!</v>
      </c>
      <c r="E393" s="217" t="e">
        <f>+#REF!</f>
        <v>#REF!</v>
      </c>
      <c r="F393" s="217">
        <v>714</v>
      </c>
      <c r="G393" s="217" t="s">
        <v>66</v>
      </c>
      <c r="H393" s="217" t="str">
        <f t="shared" si="63"/>
        <v>TS</v>
      </c>
      <c r="I393" s="218" t="e">
        <f>+#REF!</f>
        <v>#REF!</v>
      </c>
      <c r="J393" s="218" t="e">
        <f>IF(ISBLANK(#REF!),"",#REF!)</f>
        <v>#REF!</v>
      </c>
      <c r="K393" s="218" t="e">
        <f>IF(ISBLANK(#REF!),"",#REF!)</f>
        <v>#REF!</v>
      </c>
      <c r="L393" s="219" t="e">
        <f>IF(ISBLANK(#REF!),"",#REF!)</f>
        <v>#REF!</v>
      </c>
      <c r="M393" s="218" t="e">
        <f>IF(ISBLANK(#REF!),"",#REF!)</f>
        <v>#REF!</v>
      </c>
      <c r="N393" s="218" t="e">
        <f>IF(ISBLANK(#REF!),"",#REF!)</f>
        <v>#REF!</v>
      </c>
      <c r="O393" s="218" t="e">
        <f>IF(ISBLANK(#REF!),"",#REF!)</f>
        <v>#REF!</v>
      </c>
      <c r="P393" s="220">
        <v>28300</v>
      </c>
      <c r="Q393" s="220">
        <v>0</v>
      </c>
      <c r="R393" s="220">
        <v>0</v>
      </c>
      <c r="S393" s="220">
        <v>0</v>
      </c>
      <c r="T393" s="220">
        <v>701.40999999999985</v>
      </c>
      <c r="U393" s="220">
        <v>0</v>
      </c>
      <c r="V393" s="220">
        <v>27598.59</v>
      </c>
      <c r="W393" s="220">
        <v>0</v>
      </c>
      <c r="X393" s="220">
        <v>0</v>
      </c>
      <c r="Y393" s="220">
        <v>27598.59</v>
      </c>
      <c r="Z393" s="220">
        <v>2787.7363636363602</v>
      </c>
      <c r="AA393" s="220">
        <v>24810.853636363641</v>
      </c>
      <c r="AB393" s="220">
        <v>836.32090909090903</v>
      </c>
      <c r="AC393" s="220">
        <v>21.25484848484848</v>
      </c>
      <c r="AD393" s="196"/>
      <c r="AE393" s="222" t="e">
        <f t="shared" si="64"/>
        <v>#REF!</v>
      </c>
      <c r="AF393" s="222" t="e">
        <f>INDEX(#REF!,MATCH(Turtas!E393,#REF!,0))</f>
        <v>#REF!</v>
      </c>
      <c r="AG393" s="223" t="e">
        <f t="shared" si="65"/>
        <v>#REF!</v>
      </c>
      <c r="AH393" s="223" t="s">
        <v>680</v>
      </c>
      <c r="AI393" s="196"/>
      <c r="AJ393" s="224" t="e">
        <f>#REF!</f>
        <v>#REF!</v>
      </c>
      <c r="AK393" s="224">
        <f t="shared" si="66"/>
        <v>28300</v>
      </c>
      <c r="AL393" s="225" t="e">
        <f t="shared" si="67"/>
        <v>#REF!</v>
      </c>
      <c r="AM393" s="225"/>
      <c r="AN393" s="226"/>
      <c r="AO393" s="226"/>
      <c r="AP393" s="224" t="e">
        <f t="shared" si="68"/>
        <v>#REF!</v>
      </c>
      <c r="AQ393" s="224" t="e">
        <f t="shared" si="69"/>
        <v>#REF!</v>
      </c>
      <c r="AR393" s="224" t="e">
        <f t="shared" si="70"/>
        <v>#REF!</v>
      </c>
      <c r="AS393" s="224" t="e">
        <f t="shared" si="71"/>
        <v>#REF!</v>
      </c>
      <c r="AT393" s="224" t="b">
        <f t="shared" si="72"/>
        <v>0</v>
      </c>
      <c r="AU393" s="224" t="e">
        <f t="shared" si="73"/>
        <v>#REF!</v>
      </c>
      <c r="AV393" s="224" t="e">
        <f t="shared" si="74"/>
        <v>#REF!</v>
      </c>
      <c r="AX393" s="227" t="b">
        <v>0</v>
      </c>
    </row>
    <row r="394" spans="2:50" x14ac:dyDescent="0.2">
      <c r="B394" s="215">
        <v>384</v>
      </c>
      <c r="C394" s="216" t="e">
        <f>+#REF!</f>
        <v>#REF!</v>
      </c>
      <c r="D394" s="217" t="e">
        <f>+#REF!</f>
        <v>#REF!</v>
      </c>
      <c r="E394" s="217" t="e">
        <f>+#REF!</f>
        <v>#REF!</v>
      </c>
      <c r="F394" s="217">
        <v>721</v>
      </c>
      <c r="G394" s="217" t="s">
        <v>79</v>
      </c>
      <c r="H394" s="217" t="str">
        <f t="shared" si="63"/>
        <v>TS</v>
      </c>
      <c r="I394" s="218" t="e">
        <f>+#REF!</f>
        <v>#REF!</v>
      </c>
      <c r="J394" s="218" t="e">
        <f>IF(ISBLANK(#REF!),"",#REF!)</f>
        <v>#REF!</v>
      </c>
      <c r="K394" s="218" t="e">
        <f>IF(ISBLANK(#REF!),"",#REF!)</f>
        <v>#REF!</v>
      </c>
      <c r="L394" s="219" t="e">
        <f>IF(ISBLANK(#REF!),"",#REF!)</f>
        <v>#REF!</v>
      </c>
      <c r="M394" s="218" t="e">
        <f>IF(ISBLANK(#REF!),"",#REF!)</f>
        <v>#REF!</v>
      </c>
      <c r="N394" s="218" t="e">
        <f>IF(ISBLANK(#REF!),"",#REF!)</f>
        <v>#REF!</v>
      </c>
      <c r="O394" s="218" t="e">
        <f>IF(ISBLANK(#REF!),"",#REF!)</f>
        <v>#REF!</v>
      </c>
      <c r="P394" s="220">
        <v>350</v>
      </c>
      <c r="Q394" s="220">
        <v>0</v>
      </c>
      <c r="R394" s="220">
        <v>0</v>
      </c>
      <c r="S394" s="220">
        <v>0</v>
      </c>
      <c r="T394" s="220">
        <v>0</v>
      </c>
      <c r="U394" s="220">
        <v>0</v>
      </c>
      <c r="V394" s="220">
        <v>350</v>
      </c>
      <c r="W394" s="220">
        <v>350</v>
      </c>
      <c r="X394" s="220">
        <v>0</v>
      </c>
      <c r="Y394" s="220">
        <v>0</v>
      </c>
      <c r="Z394" s="220">
        <v>0</v>
      </c>
      <c r="AA394" s="220">
        <v>0</v>
      </c>
      <c r="AB394" s="220">
        <v>0</v>
      </c>
      <c r="AC394" s="220">
        <v>50</v>
      </c>
      <c r="AD394" s="196"/>
      <c r="AE394" s="222" t="e">
        <f t="shared" si="64"/>
        <v>#REF!</v>
      </c>
      <c r="AF394" s="222" t="e">
        <f>INDEX(#REF!,MATCH(Turtas!E394,#REF!,0))</f>
        <v>#REF!</v>
      </c>
      <c r="AG394" s="223" t="e">
        <f t="shared" si="65"/>
        <v>#REF!</v>
      </c>
      <c r="AH394" s="223" t="s">
        <v>681</v>
      </c>
      <c r="AI394" s="196"/>
      <c r="AJ394" s="224" t="e">
        <f>#REF!</f>
        <v>#REF!</v>
      </c>
      <c r="AK394" s="224">
        <f t="shared" si="66"/>
        <v>350</v>
      </c>
      <c r="AL394" s="225" t="e">
        <f t="shared" si="67"/>
        <v>#REF!</v>
      </c>
      <c r="AM394" s="225"/>
      <c r="AN394" s="226"/>
      <c r="AO394" s="226"/>
      <c r="AP394" s="224" t="e">
        <f t="shared" si="68"/>
        <v>#REF!</v>
      </c>
      <c r="AQ394" s="224" t="e">
        <f t="shared" si="69"/>
        <v>#REF!</v>
      </c>
      <c r="AR394" s="224" t="e">
        <f t="shared" si="70"/>
        <v>#REF!</v>
      </c>
      <c r="AS394" s="224" t="e">
        <f t="shared" si="71"/>
        <v>#REF!</v>
      </c>
      <c r="AT394" s="224" t="b">
        <f t="shared" si="72"/>
        <v>0</v>
      </c>
      <c r="AU394" s="224" t="e">
        <f t="shared" si="73"/>
        <v>#REF!</v>
      </c>
      <c r="AV394" s="224" t="e">
        <f t="shared" si="74"/>
        <v>#REF!</v>
      </c>
      <c r="AX394" s="227" t="b">
        <v>0</v>
      </c>
    </row>
    <row r="395" spans="2:50" x14ac:dyDescent="0.2">
      <c r="B395" s="215">
        <v>385</v>
      </c>
      <c r="C395" s="216" t="e">
        <f>+#REF!</f>
        <v>#REF!</v>
      </c>
      <c r="D395" s="217" t="e">
        <f>+#REF!</f>
        <v>#REF!</v>
      </c>
      <c r="E395" s="217" t="e">
        <f>+#REF!</f>
        <v>#REF!</v>
      </c>
      <c r="F395" s="217">
        <v>716</v>
      </c>
      <c r="G395" s="217" t="s">
        <v>79</v>
      </c>
      <c r="H395" s="217" t="str">
        <f t="shared" si="63"/>
        <v>TS</v>
      </c>
      <c r="I395" s="218" t="e">
        <f>+#REF!</f>
        <v>#REF!</v>
      </c>
      <c r="J395" s="218" t="e">
        <f>IF(ISBLANK(#REF!),"",#REF!)</f>
        <v>#REF!</v>
      </c>
      <c r="K395" s="218" t="e">
        <f>IF(ISBLANK(#REF!),"",#REF!)</f>
        <v>#REF!</v>
      </c>
      <c r="L395" s="219" t="e">
        <f>IF(ISBLANK(#REF!),"",#REF!)</f>
        <v>#REF!</v>
      </c>
      <c r="M395" s="218" t="e">
        <f>IF(ISBLANK(#REF!),"",#REF!)</f>
        <v>#REF!</v>
      </c>
      <c r="N395" s="218" t="e">
        <f>IF(ISBLANK(#REF!),"",#REF!)</f>
        <v>#REF!</v>
      </c>
      <c r="O395" s="218" t="e">
        <f>IF(ISBLANK(#REF!),"",#REF!)</f>
        <v>#REF!</v>
      </c>
      <c r="P395" s="220">
        <v>640</v>
      </c>
      <c r="Q395" s="220">
        <v>0</v>
      </c>
      <c r="R395" s="220">
        <v>0</v>
      </c>
      <c r="S395" s="220">
        <v>0</v>
      </c>
      <c r="T395" s="220">
        <v>0</v>
      </c>
      <c r="U395" s="220">
        <v>0</v>
      </c>
      <c r="V395" s="220">
        <v>640</v>
      </c>
      <c r="W395" s="220">
        <v>640</v>
      </c>
      <c r="X395" s="220">
        <v>0</v>
      </c>
      <c r="Y395" s="220">
        <v>0</v>
      </c>
      <c r="Z395" s="220">
        <v>0</v>
      </c>
      <c r="AA395" s="220">
        <v>0</v>
      </c>
      <c r="AB395" s="220">
        <v>0</v>
      </c>
      <c r="AC395" s="220">
        <v>40</v>
      </c>
      <c r="AD395" s="196"/>
      <c r="AE395" s="222" t="e">
        <f t="shared" si="64"/>
        <v>#REF!</v>
      </c>
      <c r="AF395" s="222" t="e">
        <f>INDEX(#REF!,MATCH(Turtas!E395,#REF!,0))</f>
        <v>#REF!</v>
      </c>
      <c r="AG395" s="223" t="e">
        <f t="shared" si="65"/>
        <v>#REF!</v>
      </c>
      <c r="AH395" s="223" t="s">
        <v>681</v>
      </c>
      <c r="AI395" s="196"/>
      <c r="AJ395" s="224" t="e">
        <f>#REF!</f>
        <v>#REF!</v>
      </c>
      <c r="AK395" s="224">
        <f t="shared" si="66"/>
        <v>640</v>
      </c>
      <c r="AL395" s="225" t="e">
        <f t="shared" si="67"/>
        <v>#REF!</v>
      </c>
      <c r="AM395" s="225"/>
      <c r="AN395" s="226"/>
      <c r="AO395" s="226"/>
      <c r="AP395" s="224" t="e">
        <f t="shared" si="68"/>
        <v>#REF!</v>
      </c>
      <c r="AQ395" s="224" t="e">
        <f t="shared" si="69"/>
        <v>#REF!</v>
      </c>
      <c r="AR395" s="224" t="e">
        <f t="shared" si="70"/>
        <v>#REF!</v>
      </c>
      <c r="AS395" s="224" t="e">
        <f t="shared" si="71"/>
        <v>#REF!</v>
      </c>
      <c r="AT395" s="224" t="b">
        <f t="shared" si="72"/>
        <v>0</v>
      </c>
      <c r="AU395" s="224" t="e">
        <f t="shared" si="73"/>
        <v>#REF!</v>
      </c>
      <c r="AV395" s="224" t="e">
        <f t="shared" si="74"/>
        <v>#REF!</v>
      </c>
      <c r="AX395" s="227" t="b">
        <v>0</v>
      </c>
    </row>
    <row r="396" spans="2:50" x14ac:dyDescent="0.2">
      <c r="B396" s="215">
        <v>386</v>
      </c>
      <c r="C396" s="216" t="e">
        <f>+#REF!</f>
        <v>#REF!</v>
      </c>
      <c r="D396" s="217" t="e">
        <f>+#REF!</f>
        <v>#REF!</v>
      </c>
      <c r="E396" s="217" t="e">
        <f>+#REF!</f>
        <v>#REF!</v>
      </c>
      <c r="F396" s="217">
        <v>716</v>
      </c>
      <c r="G396" s="217" t="s">
        <v>68</v>
      </c>
      <c r="H396" s="217" t="str">
        <f t="shared" ref="H396:H459" si="75">+LEFT(G396,2)</f>
        <v>TS</v>
      </c>
      <c r="I396" s="218" t="e">
        <f>+#REF!</f>
        <v>#REF!</v>
      </c>
      <c r="J396" s="218" t="e">
        <f>IF(ISBLANK(#REF!),"",#REF!)</f>
        <v>#REF!</v>
      </c>
      <c r="K396" s="218" t="e">
        <f>IF(ISBLANK(#REF!),"",#REF!)</f>
        <v>#REF!</v>
      </c>
      <c r="L396" s="219" t="e">
        <f>IF(ISBLANK(#REF!),"",#REF!)</f>
        <v>#REF!</v>
      </c>
      <c r="M396" s="218" t="e">
        <f>IF(ISBLANK(#REF!),"",#REF!)</f>
        <v>#REF!</v>
      </c>
      <c r="N396" s="218" t="e">
        <f>IF(ISBLANK(#REF!),"",#REF!)</f>
        <v>#REF!</v>
      </c>
      <c r="O396" s="218" t="e">
        <f>IF(ISBLANK(#REF!),"",#REF!)</f>
        <v>#REF!</v>
      </c>
      <c r="P396" s="220">
        <v>1292.56</v>
      </c>
      <c r="Q396" s="220">
        <v>0</v>
      </c>
      <c r="R396" s="220">
        <v>0</v>
      </c>
      <c r="S396" s="220">
        <v>0</v>
      </c>
      <c r="T396" s="220">
        <v>0</v>
      </c>
      <c r="U396" s="220">
        <v>0</v>
      </c>
      <c r="V396" s="220">
        <v>1292.56</v>
      </c>
      <c r="W396" s="220">
        <v>0</v>
      </c>
      <c r="X396" s="220">
        <v>0</v>
      </c>
      <c r="Y396" s="220">
        <v>1292.56</v>
      </c>
      <c r="Z396" s="220">
        <v>222.15875000000005</v>
      </c>
      <c r="AA396" s="220">
        <v>1070.4012499999999</v>
      </c>
      <c r="AB396" s="220">
        <v>80.784999999999997</v>
      </c>
      <c r="AC396" s="220">
        <v>0</v>
      </c>
      <c r="AD396" s="196"/>
      <c r="AE396" s="222" t="e">
        <f t="shared" ref="AE396:AE459" si="76">L396</f>
        <v>#REF!</v>
      </c>
      <c r="AF396" s="222" t="e">
        <f>INDEX(#REF!,MATCH(Turtas!E396,#REF!,0))</f>
        <v>#REF!</v>
      </c>
      <c r="AG396" s="223" t="e">
        <f t="shared" ref="AG396:AG459" si="77">+AE396=AF396</f>
        <v>#REF!</v>
      </c>
      <c r="AH396" s="223" t="s">
        <v>681</v>
      </c>
      <c r="AI396" s="196"/>
      <c r="AJ396" s="224" t="e">
        <f>#REF!</f>
        <v>#REF!</v>
      </c>
      <c r="AK396" s="224">
        <f t="shared" ref="AK396:AK459" si="78">+P396</f>
        <v>1292.56</v>
      </c>
      <c r="AL396" s="225" t="e">
        <f t="shared" ref="AL396:AL459" si="79">+DATE(YEAR(I396),MONTH(I396)+IF(DAY(I396)=1,0,1),1)</f>
        <v>#REF!</v>
      </c>
      <c r="AM396" s="225"/>
      <c r="AN396" s="226"/>
      <c r="AO396" s="226"/>
      <c r="AP396" s="224" t="e">
        <f t="shared" ref="AP396:AP459" si="80">+L396*12</f>
        <v>#REF!</v>
      </c>
      <c r="AQ396" s="224" t="e">
        <f t="shared" ref="AQ396:AQ459" si="81">MIN(IFERROR(DATEDIF($AL396,AQ$9,"m"),FALSE),AP396)</f>
        <v>#REF!</v>
      </c>
      <c r="AR396" s="224" t="e">
        <f t="shared" ref="AR396:AR459" si="82">+AS396-AQ396</f>
        <v>#REF!</v>
      </c>
      <c r="AS396" s="224" t="e">
        <f t="shared" ref="AS396:AS459" si="83">MIN(IF($AO396,DATEDIF($AL396,$AM396,"m"),DATEDIF($AL396,AS$9,"m")),AP396)</f>
        <v>#REF!</v>
      </c>
      <c r="AT396" s="224" t="b">
        <f t="shared" ref="AT396:AT459" si="84">IFERROR(MAX(AJ396:AK396)/L396/12,FALSE)</f>
        <v>0</v>
      </c>
      <c r="AU396" s="224" t="e">
        <f t="shared" ref="AU396:AU459" si="85">+AT396*AR396</f>
        <v>#REF!</v>
      </c>
      <c r="AV396" s="224" t="e">
        <f t="shared" ref="AV396:AV459" si="86">+AU396-AC396-AB396</f>
        <v>#REF!</v>
      </c>
      <c r="AX396" s="227" t="b">
        <v>0</v>
      </c>
    </row>
    <row r="397" spans="2:50" x14ac:dyDescent="0.2">
      <c r="B397" s="215">
        <v>387</v>
      </c>
      <c r="C397" s="216" t="e">
        <f>+#REF!</f>
        <v>#REF!</v>
      </c>
      <c r="D397" s="217" t="e">
        <f>+#REF!</f>
        <v>#REF!</v>
      </c>
      <c r="E397" s="217" t="e">
        <f>+#REF!</f>
        <v>#REF!</v>
      </c>
      <c r="F397" s="217">
        <v>724</v>
      </c>
      <c r="G397" s="217" t="s">
        <v>66</v>
      </c>
      <c r="H397" s="217" t="str">
        <f t="shared" si="75"/>
        <v>TS</v>
      </c>
      <c r="I397" s="218" t="e">
        <f>+#REF!</f>
        <v>#REF!</v>
      </c>
      <c r="J397" s="218" t="e">
        <f>IF(ISBLANK(#REF!),"",#REF!)</f>
        <v>#REF!</v>
      </c>
      <c r="K397" s="218" t="e">
        <f>IF(ISBLANK(#REF!),"",#REF!)</f>
        <v>#REF!</v>
      </c>
      <c r="L397" s="219" t="e">
        <f>IF(ISBLANK(#REF!),"",#REF!)</f>
        <v>#REF!</v>
      </c>
      <c r="M397" s="218" t="e">
        <f>IF(ISBLANK(#REF!),"",#REF!)</f>
        <v>#REF!</v>
      </c>
      <c r="N397" s="218" t="e">
        <f>IF(ISBLANK(#REF!),"",#REF!)</f>
        <v>#REF!</v>
      </c>
      <c r="O397" s="218" t="e">
        <f>IF(ISBLANK(#REF!),"",#REF!)</f>
        <v>#REF!</v>
      </c>
      <c r="P397" s="220">
        <v>2400</v>
      </c>
      <c r="Q397" s="220">
        <v>0</v>
      </c>
      <c r="R397" s="220">
        <v>0</v>
      </c>
      <c r="S397" s="220">
        <v>0</v>
      </c>
      <c r="T397" s="220">
        <v>0</v>
      </c>
      <c r="U397" s="220">
        <v>0</v>
      </c>
      <c r="V397" s="220">
        <v>2400</v>
      </c>
      <c r="W397" s="220">
        <v>0</v>
      </c>
      <c r="X397" s="220">
        <v>0</v>
      </c>
      <c r="Y397" s="220">
        <v>2400</v>
      </c>
      <c r="Z397" s="220">
        <v>828.57142857142844</v>
      </c>
      <c r="AA397" s="220">
        <v>1571.4285714285716</v>
      </c>
      <c r="AB397" s="220">
        <v>342.85714285714289</v>
      </c>
      <c r="AC397" s="220">
        <v>0</v>
      </c>
      <c r="AD397" s="196"/>
      <c r="AE397" s="222" t="e">
        <f t="shared" si="76"/>
        <v>#REF!</v>
      </c>
      <c r="AF397" s="222" t="e">
        <f>INDEX(#REF!,MATCH(Turtas!E397,#REF!,0))</f>
        <v>#REF!</v>
      </c>
      <c r="AG397" s="223" t="e">
        <f t="shared" si="77"/>
        <v>#REF!</v>
      </c>
      <c r="AH397" s="223" t="s">
        <v>681</v>
      </c>
      <c r="AI397" s="196"/>
      <c r="AJ397" s="224" t="e">
        <f>#REF!</f>
        <v>#REF!</v>
      </c>
      <c r="AK397" s="224">
        <f t="shared" si="78"/>
        <v>2400</v>
      </c>
      <c r="AL397" s="225" t="e">
        <f t="shared" si="79"/>
        <v>#REF!</v>
      </c>
      <c r="AM397" s="225"/>
      <c r="AN397" s="226"/>
      <c r="AO397" s="226"/>
      <c r="AP397" s="224" t="e">
        <f t="shared" si="80"/>
        <v>#REF!</v>
      </c>
      <c r="AQ397" s="224" t="e">
        <f t="shared" si="81"/>
        <v>#REF!</v>
      </c>
      <c r="AR397" s="224" t="e">
        <f t="shared" si="82"/>
        <v>#REF!</v>
      </c>
      <c r="AS397" s="224" t="e">
        <f t="shared" si="83"/>
        <v>#REF!</v>
      </c>
      <c r="AT397" s="224" t="b">
        <f t="shared" si="84"/>
        <v>0</v>
      </c>
      <c r="AU397" s="224" t="e">
        <f t="shared" si="85"/>
        <v>#REF!</v>
      </c>
      <c r="AV397" s="224" t="e">
        <f t="shared" si="86"/>
        <v>#REF!</v>
      </c>
      <c r="AX397" s="227" t="b">
        <v>0</v>
      </c>
    </row>
    <row r="398" spans="2:50" x14ac:dyDescent="0.2">
      <c r="B398" s="215">
        <v>388</v>
      </c>
      <c r="C398" s="216" t="e">
        <f>+#REF!</f>
        <v>#REF!</v>
      </c>
      <c r="D398" s="217" t="e">
        <f>+#REF!</f>
        <v>#REF!</v>
      </c>
      <c r="E398" s="217" t="e">
        <f>+#REF!</f>
        <v>#REF!</v>
      </c>
      <c r="F398" s="217">
        <v>716</v>
      </c>
      <c r="G398" s="217" t="s">
        <v>79</v>
      </c>
      <c r="H398" s="217" t="str">
        <f t="shared" si="75"/>
        <v>TS</v>
      </c>
      <c r="I398" s="218" t="e">
        <f>+#REF!</f>
        <v>#REF!</v>
      </c>
      <c r="J398" s="218" t="e">
        <f>IF(ISBLANK(#REF!),"",#REF!)</f>
        <v>#REF!</v>
      </c>
      <c r="K398" s="218" t="e">
        <f>IF(ISBLANK(#REF!),"",#REF!)</f>
        <v>#REF!</v>
      </c>
      <c r="L398" s="219" t="e">
        <f>IF(ISBLANK(#REF!),"",#REF!)</f>
        <v>#REF!</v>
      </c>
      <c r="M398" s="218" t="e">
        <f>IF(ISBLANK(#REF!),"",#REF!)</f>
        <v>#REF!</v>
      </c>
      <c r="N398" s="218" t="e">
        <f>IF(ISBLANK(#REF!),"",#REF!)</f>
        <v>#REF!</v>
      </c>
      <c r="O398" s="218" t="e">
        <f>IF(ISBLANK(#REF!),"",#REF!)</f>
        <v>#REF!</v>
      </c>
      <c r="P398" s="220">
        <v>5866</v>
      </c>
      <c r="Q398" s="220">
        <v>0</v>
      </c>
      <c r="R398" s="220">
        <v>0</v>
      </c>
      <c r="S398" s="220">
        <v>0</v>
      </c>
      <c r="T398" s="220">
        <v>0</v>
      </c>
      <c r="U398" s="220">
        <v>0</v>
      </c>
      <c r="V398" s="220">
        <v>5866</v>
      </c>
      <c r="W398" s="220">
        <v>5866</v>
      </c>
      <c r="X398" s="220">
        <v>0</v>
      </c>
      <c r="Y398" s="220">
        <v>0</v>
      </c>
      <c r="Z398" s="220">
        <v>0</v>
      </c>
      <c r="AA398" s="220">
        <v>0</v>
      </c>
      <c r="AB398" s="220">
        <v>0</v>
      </c>
      <c r="AC398" s="220">
        <v>366.625</v>
      </c>
      <c r="AD398" s="196"/>
      <c r="AE398" s="222" t="e">
        <f t="shared" si="76"/>
        <v>#REF!</v>
      </c>
      <c r="AF398" s="222" t="e">
        <f>INDEX(#REF!,MATCH(Turtas!E398,#REF!,0))</f>
        <v>#REF!</v>
      </c>
      <c r="AG398" s="223" t="e">
        <f t="shared" si="77"/>
        <v>#REF!</v>
      </c>
      <c r="AH398" s="223" t="s">
        <v>681</v>
      </c>
      <c r="AI398" s="196"/>
      <c r="AJ398" s="224" t="e">
        <f>#REF!</f>
        <v>#REF!</v>
      </c>
      <c r="AK398" s="224">
        <f t="shared" si="78"/>
        <v>5866</v>
      </c>
      <c r="AL398" s="225" t="e">
        <f t="shared" si="79"/>
        <v>#REF!</v>
      </c>
      <c r="AM398" s="225"/>
      <c r="AN398" s="226"/>
      <c r="AO398" s="226"/>
      <c r="AP398" s="224" t="e">
        <f t="shared" si="80"/>
        <v>#REF!</v>
      </c>
      <c r="AQ398" s="224" t="e">
        <f t="shared" si="81"/>
        <v>#REF!</v>
      </c>
      <c r="AR398" s="224" t="e">
        <f t="shared" si="82"/>
        <v>#REF!</v>
      </c>
      <c r="AS398" s="224" t="e">
        <f t="shared" si="83"/>
        <v>#REF!</v>
      </c>
      <c r="AT398" s="224" t="b">
        <f t="shared" si="84"/>
        <v>0</v>
      </c>
      <c r="AU398" s="224" t="e">
        <f t="shared" si="85"/>
        <v>#REF!</v>
      </c>
      <c r="AV398" s="224" t="e">
        <f t="shared" si="86"/>
        <v>#REF!</v>
      </c>
      <c r="AX398" s="227" t="b">
        <v>0</v>
      </c>
    </row>
    <row r="399" spans="2:50" x14ac:dyDescent="0.2">
      <c r="B399" s="215">
        <v>389</v>
      </c>
      <c r="C399" s="216" t="e">
        <f>+#REF!</f>
        <v>#REF!</v>
      </c>
      <c r="D399" s="217" t="e">
        <f>+#REF!</f>
        <v>#REF!</v>
      </c>
      <c r="E399" s="217" t="e">
        <f>+#REF!</f>
        <v>#REF!</v>
      </c>
      <c r="F399" s="217">
        <v>716</v>
      </c>
      <c r="G399" s="217" t="s">
        <v>79</v>
      </c>
      <c r="H399" s="217" t="str">
        <f t="shared" si="75"/>
        <v>TS</v>
      </c>
      <c r="I399" s="218" t="e">
        <f>+#REF!</f>
        <v>#REF!</v>
      </c>
      <c r="J399" s="218" t="e">
        <f>IF(ISBLANK(#REF!),"",#REF!)</f>
        <v>#REF!</v>
      </c>
      <c r="K399" s="218" t="e">
        <f>IF(ISBLANK(#REF!),"",#REF!)</f>
        <v>#REF!</v>
      </c>
      <c r="L399" s="219" t="e">
        <f>IF(ISBLANK(#REF!),"",#REF!)</f>
        <v>#REF!</v>
      </c>
      <c r="M399" s="218" t="e">
        <f>IF(ISBLANK(#REF!),"",#REF!)</f>
        <v>#REF!</v>
      </c>
      <c r="N399" s="218" t="e">
        <f>IF(ISBLANK(#REF!),"",#REF!)</f>
        <v>#REF!</v>
      </c>
      <c r="O399" s="218" t="e">
        <f>IF(ISBLANK(#REF!),"",#REF!)</f>
        <v>#REF!</v>
      </c>
      <c r="P399" s="220">
        <v>5866</v>
      </c>
      <c r="Q399" s="220">
        <v>0</v>
      </c>
      <c r="R399" s="220">
        <v>0</v>
      </c>
      <c r="S399" s="220">
        <v>0</v>
      </c>
      <c r="T399" s="220">
        <v>0</v>
      </c>
      <c r="U399" s="220">
        <v>0</v>
      </c>
      <c r="V399" s="220">
        <v>5866</v>
      </c>
      <c r="W399" s="220">
        <v>5866</v>
      </c>
      <c r="X399" s="220">
        <v>0</v>
      </c>
      <c r="Y399" s="220">
        <v>0</v>
      </c>
      <c r="Z399" s="220">
        <v>0</v>
      </c>
      <c r="AA399" s="220">
        <v>0</v>
      </c>
      <c r="AB399" s="220">
        <v>0</v>
      </c>
      <c r="AC399" s="220">
        <v>366.625</v>
      </c>
      <c r="AD399" s="196"/>
      <c r="AE399" s="222" t="e">
        <f t="shared" si="76"/>
        <v>#REF!</v>
      </c>
      <c r="AF399" s="222" t="e">
        <f>INDEX(#REF!,MATCH(Turtas!E399,#REF!,0))</f>
        <v>#REF!</v>
      </c>
      <c r="AG399" s="223" t="e">
        <f t="shared" si="77"/>
        <v>#REF!</v>
      </c>
      <c r="AH399" s="223" t="s">
        <v>681</v>
      </c>
      <c r="AI399" s="196"/>
      <c r="AJ399" s="224" t="e">
        <f>#REF!</f>
        <v>#REF!</v>
      </c>
      <c r="AK399" s="224">
        <f t="shared" si="78"/>
        <v>5866</v>
      </c>
      <c r="AL399" s="225" t="e">
        <f t="shared" si="79"/>
        <v>#REF!</v>
      </c>
      <c r="AM399" s="225"/>
      <c r="AN399" s="226"/>
      <c r="AO399" s="226"/>
      <c r="AP399" s="224" t="e">
        <f t="shared" si="80"/>
        <v>#REF!</v>
      </c>
      <c r="AQ399" s="224" t="e">
        <f t="shared" si="81"/>
        <v>#REF!</v>
      </c>
      <c r="AR399" s="224" t="e">
        <f t="shared" si="82"/>
        <v>#REF!</v>
      </c>
      <c r="AS399" s="224" t="e">
        <f t="shared" si="83"/>
        <v>#REF!</v>
      </c>
      <c r="AT399" s="224" t="b">
        <f t="shared" si="84"/>
        <v>0</v>
      </c>
      <c r="AU399" s="224" t="e">
        <f t="shared" si="85"/>
        <v>#REF!</v>
      </c>
      <c r="AV399" s="224" t="e">
        <f t="shared" si="86"/>
        <v>#REF!</v>
      </c>
      <c r="AX399" s="227" t="b">
        <v>0</v>
      </c>
    </row>
    <row r="400" spans="2:50" x14ac:dyDescent="0.2">
      <c r="B400" s="215">
        <v>390</v>
      </c>
      <c r="C400" s="216" t="e">
        <f>+#REF!</f>
        <v>#REF!</v>
      </c>
      <c r="D400" s="217" t="e">
        <f>+#REF!</f>
        <v>#REF!</v>
      </c>
      <c r="E400" s="217" t="e">
        <f>+#REF!</f>
        <v>#REF!</v>
      </c>
      <c r="F400" s="217">
        <v>724</v>
      </c>
      <c r="G400" s="217" t="s">
        <v>68</v>
      </c>
      <c r="H400" s="217" t="str">
        <f t="shared" si="75"/>
        <v>TS</v>
      </c>
      <c r="I400" s="218" t="e">
        <f>+#REF!</f>
        <v>#REF!</v>
      </c>
      <c r="J400" s="218" t="e">
        <f>IF(ISBLANK(#REF!),"",#REF!)</f>
        <v>#REF!</v>
      </c>
      <c r="K400" s="218" t="e">
        <f>IF(ISBLANK(#REF!),"",#REF!)</f>
        <v>#REF!</v>
      </c>
      <c r="L400" s="219" t="e">
        <f>IF(ISBLANK(#REF!),"",#REF!)</f>
        <v>#REF!</v>
      </c>
      <c r="M400" s="218" t="e">
        <f>IF(ISBLANK(#REF!),"",#REF!)</f>
        <v>#REF!</v>
      </c>
      <c r="N400" s="218" t="e">
        <f>IF(ISBLANK(#REF!),"",#REF!)</f>
        <v>#REF!</v>
      </c>
      <c r="O400" s="218" t="e">
        <f>IF(ISBLANK(#REF!),"",#REF!)</f>
        <v>#REF!</v>
      </c>
      <c r="P400" s="220">
        <v>3450</v>
      </c>
      <c r="Q400" s="220">
        <v>0</v>
      </c>
      <c r="R400" s="220">
        <v>0</v>
      </c>
      <c r="S400" s="220">
        <v>0</v>
      </c>
      <c r="T400" s="220">
        <v>0</v>
      </c>
      <c r="U400" s="220">
        <v>0</v>
      </c>
      <c r="V400" s="220">
        <v>3450</v>
      </c>
      <c r="W400" s="220">
        <v>0</v>
      </c>
      <c r="X400" s="220">
        <v>0</v>
      </c>
      <c r="Y400" s="220">
        <v>3450</v>
      </c>
      <c r="Z400" s="220">
        <v>948.75</v>
      </c>
      <c r="AA400" s="220">
        <v>2501.25</v>
      </c>
      <c r="AB400" s="220">
        <v>345</v>
      </c>
      <c r="AC400" s="220">
        <v>0</v>
      </c>
      <c r="AD400" s="196"/>
      <c r="AE400" s="222" t="e">
        <f t="shared" si="76"/>
        <v>#REF!</v>
      </c>
      <c r="AF400" s="222" t="e">
        <f>INDEX(#REF!,MATCH(Turtas!E400,#REF!,0))</f>
        <v>#REF!</v>
      </c>
      <c r="AG400" s="223" t="e">
        <f t="shared" si="77"/>
        <v>#REF!</v>
      </c>
      <c r="AH400" s="223" t="s">
        <v>681</v>
      </c>
      <c r="AI400" s="196"/>
      <c r="AJ400" s="224" t="e">
        <f>#REF!</f>
        <v>#REF!</v>
      </c>
      <c r="AK400" s="224">
        <f t="shared" si="78"/>
        <v>3450</v>
      </c>
      <c r="AL400" s="225" t="e">
        <f t="shared" si="79"/>
        <v>#REF!</v>
      </c>
      <c r="AM400" s="225"/>
      <c r="AN400" s="226"/>
      <c r="AO400" s="226"/>
      <c r="AP400" s="224" t="e">
        <f t="shared" si="80"/>
        <v>#REF!</v>
      </c>
      <c r="AQ400" s="224" t="e">
        <f t="shared" si="81"/>
        <v>#REF!</v>
      </c>
      <c r="AR400" s="224" t="e">
        <f t="shared" si="82"/>
        <v>#REF!</v>
      </c>
      <c r="AS400" s="224" t="e">
        <f t="shared" si="83"/>
        <v>#REF!</v>
      </c>
      <c r="AT400" s="224" t="b">
        <f t="shared" si="84"/>
        <v>0</v>
      </c>
      <c r="AU400" s="224" t="e">
        <f t="shared" si="85"/>
        <v>#REF!</v>
      </c>
      <c r="AV400" s="224" t="e">
        <f t="shared" si="86"/>
        <v>#REF!</v>
      </c>
      <c r="AX400" s="227" t="b">
        <v>0</v>
      </c>
    </row>
    <row r="401" spans="2:50" x14ac:dyDescent="0.2">
      <c r="B401" s="215">
        <v>391</v>
      </c>
      <c r="C401" s="216" t="e">
        <f>+#REF!</f>
        <v>#REF!</v>
      </c>
      <c r="D401" s="217" t="e">
        <f>+#REF!</f>
        <v>#REF!</v>
      </c>
      <c r="E401" s="217" t="e">
        <f>+#REF!</f>
        <v>#REF!</v>
      </c>
      <c r="F401" s="217">
        <v>721</v>
      </c>
      <c r="G401" s="217" t="s">
        <v>66</v>
      </c>
      <c r="H401" s="217" t="str">
        <f t="shared" si="75"/>
        <v>TS</v>
      </c>
      <c r="I401" s="218" t="e">
        <f>+#REF!</f>
        <v>#REF!</v>
      </c>
      <c r="J401" s="218" t="e">
        <f>IF(ISBLANK(#REF!),"",#REF!)</f>
        <v>#REF!</v>
      </c>
      <c r="K401" s="218" t="e">
        <f>IF(ISBLANK(#REF!),"",#REF!)</f>
        <v>#REF!</v>
      </c>
      <c r="L401" s="219" t="e">
        <f>IF(ISBLANK(#REF!),"",#REF!)</f>
        <v>#REF!</v>
      </c>
      <c r="M401" s="218" t="e">
        <f>IF(ISBLANK(#REF!),"",#REF!)</f>
        <v>#REF!</v>
      </c>
      <c r="N401" s="218" t="e">
        <f>IF(ISBLANK(#REF!),"",#REF!)</f>
        <v>#REF!</v>
      </c>
      <c r="O401" s="218" t="e">
        <f>IF(ISBLANK(#REF!),"",#REF!)</f>
        <v>#REF!</v>
      </c>
      <c r="P401" s="220">
        <v>180</v>
      </c>
      <c r="Q401" s="220">
        <v>0</v>
      </c>
      <c r="R401" s="220">
        <v>0</v>
      </c>
      <c r="S401" s="220">
        <v>0</v>
      </c>
      <c r="T401" s="220">
        <v>0</v>
      </c>
      <c r="U401" s="220">
        <v>0</v>
      </c>
      <c r="V401" s="220">
        <v>180</v>
      </c>
      <c r="W401" s="220">
        <v>0</v>
      </c>
      <c r="X401" s="220">
        <v>0</v>
      </c>
      <c r="Y401" s="220">
        <v>180</v>
      </c>
      <c r="Z401" s="220">
        <v>43.5</v>
      </c>
      <c r="AA401" s="220">
        <v>136.5</v>
      </c>
      <c r="AB401" s="220">
        <v>18</v>
      </c>
      <c r="AC401" s="220">
        <v>0</v>
      </c>
      <c r="AD401" s="196"/>
      <c r="AE401" s="222" t="e">
        <f t="shared" si="76"/>
        <v>#REF!</v>
      </c>
      <c r="AF401" s="222" t="e">
        <f>INDEX(#REF!,MATCH(Turtas!E401,#REF!,0))</f>
        <v>#REF!</v>
      </c>
      <c r="AG401" s="223" t="e">
        <f t="shared" si="77"/>
        <v>#REF!</v>
      </c>
      <c r="AH401" s="223" t="s">
        <v>681</v>
      </c>
      <c r="AI401" s="196"/>
      <c r="AJ401" s="224" t="e">
        <f>#REF!</f>
        <v>#REF!</v>
      </c>
      <c r="AK401" s="224">
        <f t="shared" si="78"/>
        <v>180</v>
      </c>
      <c r="AL401" s="225" t="e">
        <f t="shared" si="79"/>
        <v>#REF!</v>
      </c>
      <c r="AM401" s="225"/>
      <c r="AN401" s="226"/>
      <c r="AO401" s="226"/>
      <c r="AP401" s="224" t="e">
        <f t="shared" si="80"/>
        <v>#REF!</v>
      </c>
      <c r="AQ401" s="224" t="e">
        <f t="shared" si="81"/>
        <v>#REF!</v>
      </c>
      <c r="AR401" s="224" t="e">
        <f t="shared" si="82"/>
        <v>#REF!</v>
      </c>
      <c r="AS401" s="224" t="e">
        <f t="shared" si="83"/>
        <v>#REF!</v>
      </c>
      <c r="AT401" s="224" t="b">
        <f t="shared" si="84"/>
        <v>0</v>
      </c>
      <c r="AU401" s="224" t="e">
        <f t="shared" si="85"/>
        <v>#REF!</v>
      </c>
      <c r="AV401" s="224" t="e">
        <f t="shared" si="86"/>
        <v>#REF!</v>
      </c>
      <c r="AX401" s="227" t="b">
        <v>0</v>
      </c>
    </row>
    <row r="402" spans="2:50" x14ac:dyDescent="0.2">
      <c r="B402" s="215">
        <v>392</v>
      </c>
      <c r="C402" s="216" t="e">
        <f>+#REF!</f>
        <v>#REF!</v>
      </c>
      <c r="D402" s="217" t="e">
        <f>+#REF!</f>
        <v>#REF!</v>
      </c>
      <c r="E402" s="217" t="e">
        <f>+#REF!</f>
        <v>#REF!</v>
      </c>
      <c r="F402" s="217">
        <v>724</v>
      </c>
      <c r="G402" s="217" t="s">
        <v>68</v>
      </c>
      <c r="H402" s="217" t="str">
        <f t="shared" si="75"/>
        <v>TS</v>
      </c>
      <c r="I402" s="218" t="e">
        <f>+#REF!</f>
        <v>#REF!</v>
      </c>
      <c r="J402" s="218" t="e">
        <f>IF(ISBLANK(#REF!),"",#REF!)</f>
        <v>#REF!</v>
      </c>
      <c r="K402" s="218" t="e">
        <f>IF(ISBLANK(#REF!),"",#REF!)</f>
        <v>#REF!</v>
      </c>
      <c r="L402" s="219" t="e">
        <f>IF(ISBLANK(#REF!),"",#REF!)</f>
        <v>#REF!</v>
      </c>
      <c r="M402" s="218" t="e">
        <f>IF(ISBLANK(#REF!),"",#REF!)</f>
        <v>#REF!</v>
      </c>
      <c r="N402" s="218" t="e">
        <f>IF(ISBLANK(#REF!),"",#REF!)</f>
        <v>#REF!</v>
      </c>
      <c r="O402" s="218" t="e">
        <f>IF(ISBLANK(#REF!),"",#REF!)</f>
        <v>#REF!</v>
      </c>
      <c r="P402" s="220">
        <v>3300</v>
      </c>
      <c r="Q402" s="220">
        <v>0</v>
      </c>
      <c r="R402" s="220">
        <v>0</v>
      </c>
      <c r="S402" s="220">
        <v>0</v>
      </c>
      <c r="T402" s="220">
        <v>0</v>
      </c>
      <c r="U402" s="220">
        <v>0</v>
      </c>
      <c r="V402" s="220">
        <v>3300</v>
      </c>
      <c r="W402" s="220">
        <v>0</v>
      </c>
      <c r="X402" s="220">
        <v>0</v>
      </c>
      <c r="Y402" s="220">
        <v>3300</v>
      </c>
      <c r="Z402" s="220">
        <v>770</v>
      </c>
      <c r="AA402" s="220">
        <v>2530</v>
      </c>
      <c r="AB402" s="220">
        <v>330</v>
      </c>
      <c r="AC402" s="220">
        <v>0</v>
      </c>
      <c r="AD402" s="196"/>
      <c r="AE402" s="222" t="e">
        <f t="shared" si="76"/>
        <v>#REF!</v>
      </c>
      <c r="AF402" s="222" t="e">
        <f>INDEX(#REF!,MATCH(Turtas!E402,#REF!,0))</f>
        <v>#REF!</v>
      </c>
      <c r="AG402" s="223" t="e">
        <f t="shared" si="77"/>
        <v>#REF!</v>
      </c>
      <c r="AH402" s="223" t="s">
        <v>681</v>
      </c>
      <c r="AI402" s="196"/>
      <c r="AJ402" s="224" t="e">
        <f>#REF!</f>
        <v>#REF!</v>
      </c>
      <c r="AK402" s="224">
        <f t="shared" si="78"/>
        <v>3300</v>
      </c>
      <c r="AL402" s="225" t="e">
        <f t="shared" si="79"/>
        <v>#REF!</v>
      </c>
      <c r="AM402" s="225"/>
      <c r="AN402" s="226"/>
      <c r="AO402" s="226"/>
      <c r="AP402" s="224" t="e">
        <f t="shared" si="80"/>
        <v>#REF!</v>
      </c>
      <c r="AQ402" s="224" t="e">
        <f t="shared" si="81"/>
        <v>#REF!</v>
      </c>
      <c r="AR402" s="224" t="e">
        <f t="shared" si="82"/>
        <v>#REF!</v>
      </c>
      <c r="AS402" s="224" t="e">
        <f t="shared" si="83"/>
        <v>#REF!</v>
      </c>
      <c r="AT402" s="224" t="b">
        <f t="shared" si="84"/>
        <v>0</v>
      </c>
      <c r="AU402" s="224" t="e">
        <f t="shared" si="85"/>
        <v>#REF!</v>
      </c>
      <c r="AV402" s="224" t="e">
        <f t="shared" si="86"/>
        <v>#REF!</v>
      </c>
      <c r="AX402" s="227" t="b">
        <v>0</v>
      </c>
    </row>
    <row r="403" spans="2:50" x14ac:dyDescent="0.2">
      <c r="B403" s="215">
        <v>393</v>
      </c>
      <c r="C403" s="216" t="e">
        <f>+#REF!</f>
        <v>#REF!</v>
      </c>
      <c r="D403" s="217" t="e">
        <f>+#REF!</f>
        <v>#REF!</v>
      </c>
      <c r="E403" s="217" t="e">
        <f>+#REF!</f>
        <v>#REF!</v>
      </c>
      <c r="F403" s="217">
        <v>704</v>
      </c>
      <c r="G403" s="217" t="s">
        <v>85</v>
      </c>
      <c r="H403" s="217" t="str">
        <f t="shared" si="75"/>
        <v>BS</v>
      </c>
      <c r="I403" s="218" t="e">
        <f>+#REF!</f>
        <v>#REF!</v>
      </c>
      <c r="J403" s="218" t="e">
        <f>IF(ISBLANK(#REF!),"",#REF!)</f>
        <v>#REF!</v>
      </c>
      <c r="K403" s="218" t="e">
        <f>IF(ISBLANK(#REF!),"",#REF!)</f>
        <v>#REF!</v>
      </c>
      <c r="L403" s="219" t="e">
        <f>IF(ISBLANK(#REF!),"",#REF!)</f>
        <v>#REF!</v>
      </c>
      <c r="M403" s="218" t="e">
        <f>IF(ISBLANK(#REF!),"",#REF!)</f>
        <v>#REF!</v>
      </c>
      <c r="N403" s="218" t="e">
        <f>IF(ISBLANK(#REF!),"",#REF!)</f>
        <v>#REF!</v>
      </c>
      <c r="O403" s="218" t="e">
        <f>IF(ISBLANK(#REF!),"",#REF!)</f>
        <v>#REF!</v>
      </c>
      <c r="P403" s="220">
        <v>0</v>
      </c>
      <c r="Q403" s="220">
        <v>0</v>
      </c>
      <c r="R403" s="220">
        <v>0</v>
      </c>
      <c r="S403" s="220">
        <v>0</v>
      </c>
      <c r="T403" s="220">
        <v>0</v>
      </c>
      <c r="U403" s="220">
        <v>0</v>
      </c>
      <c r="V403" s="220">
        <v>0</v>
      </c>
      <c r="W403" s="220">
        <v>0</v>
      </c>
      <c r="X403" s="220">
        <v>0</v>
      </c>
      <c r="Y403" s="220">
        <v>0</v>
      </c>
      <c r="Z403" s="220">
        <v>0</v>
      </c>
      <c r="AA403" s="220">
        <v>0</v>
      </c>
      <c r="AB403" s="220">
        <v>0</v>
      </c>
      <c r="AC403" s="220">
        <v>8.7999999999999989</v>
      </c>
      <c r="AD403" s="196"/>
      <c r="AE403" s="222" t="e">
        <f t="shared" si="76"/>
        <v>#REF!</v>
      </c>
      <c r="AF403" s="222" t="e">
        <f>INDEX(#REF!,MATCH(Turtas!E403,#REF!,0))</f>
        <v>#REF!</v>
      </c>
      <c r="AG403" s="223" t="e">
        <f t="shared" si="77"/>
        <v>#REF!</v>
      </c>
      <c r="AH403" s="223" t="s">
        <v>681</v>
      </c>
      <c r="AI403" s="196"/>
      <c r="AJ403" s="224" t="e">
        <f>#REF!</f>
        <v>#REF!</v>
      </c>
      <c r="AK403" s="224">
        <f t="shared" si="78"/>
        <v>0</v>
      </c>
      <c r="AL403" s="225" t="e">
        <f t="shared" si="79"/>
        <v>#REF!</v>
      </c>
      <c r="AM403" s="225">
        <v>44651</v>
      </c>
      <c r="AN403" s="226"/>
      <c r="AO403" s="226" t="b">
        <v>1</v>
      </c>
      <c r="AP403" s="224" t="e">
        <f t="shared" si="80"/>
        <v>#REF!</v>
      </c>
      <c r="AQ403" s="224" t="e">
        <f t="shared" si="81"/>
        <v>#REF!</v>
      </c>
      <c r="AR403" s="224" t="e">
        <f t="shared" si="82"/>
        <v>#REF!</v>
      </c>
      <c r="AS403" s="224" t="e">
        <f t="shared" si="83"/>
        <v>#REF!</v>
      </c>
      <c r="AT403" s="224" t="b">
        <f t="shared" si="84"/>
        <v>0</v>
      </c>
      <c r="AU403" s="224" t="e">
        <f t="shared" si="85"/>
        <v>#REF!</v>
      </c>
      <c r="AV403" s="224" t="e">
        <f t="shared" si="86"/>
        <v>#REF!</v>
      </c>
      <c r="AX403" s="227" t="b">
        <v>0</v>
      </c>
    </row>
    <row r="404" spans="2:50" x14ac:dyDescent="0.2">
      <c r="B404" s="215">
        <v>394</v>
      </c>
      <c r="C404" s="216" t="e">
        <f>+#REF!</f>
        <v>#REF!</v>
      </c>
      <c r="D404" s="217" t="e">
        <f>+#REF!</f>
        <v>#REF!</v>
      </c>
      <c r="E404" s="217" t="e">
        <f>+#REF!</f>
        <v>#REF!</v>
      </c>
      <c r="F404" s="217">
        <v>724</v>
      </c>
      <c r="G404" s="217" t="s">
        <v>79</v>
      </c>
      <c r="H404" s="217" t="str">
        <f t="shared" si="75"/>
        <v>TS</v>
      </c>
      <c r="I404" s="218" t="e">
        <f>+#REF!</f>
        <v>#REF!</v>
      </c>
      <c r="J404" s="218" t="e">
        <f>IF(ISBLANK(#REF!),"",#REF!)</f>
        <v>#REF!</v>
      </c>
      <c r="K404" s="218" t="e">
        <f>IF(ISBLANK(#REF!),"",#REF!)</f>
        <v>#REF!</v>
      </c>
      <c r="L404" s="219" t="e">
        <f>IF(ISBLANK(#REF!),"",#REF!)</f>
        <v>#REF!</v>
      </c>
      <c r="M404" s="218" t="e">
        <f>IF(ISBLANK(#REF!),"",#REF!)</f>
        <v>#REF!</v>
      </c>
      <c r="N404" s="218" t="e">
        <f>IF(ISBLANK(#REF!),"",#REF!)</f>
        <v>#REF!</v>
      </c>
      <c r="O404" s="218" t="e">
        <f>IF(ISBLANK(#REF!),"",#REF!)</f>
        <v>#REF!</v>
      </c>
      <c r="P404" s="220">
        <v>1950</v>
      </c>
      <c r="Q404" s="220">
        <v>0</v>
      </c>
      <c r="R404" s="220">
        <v>0</v>
      </c>
      <c r="S404" s="220">
        <v>0</v>
      </c>
      <c r="T404" s="220">
        <v>0</v>
      </c>
      <c r="U404" s="220">
        <v>0</v>
      </c>
      <c r="V404" s="220">
        <v>1950</v>
      </c>
      <c r="W404" s="220">
        <v>1950</v>
      </c>
      <c r="X404" s="220">
        <v>0</v>
      </c>
      <c r="Y404" s="220">
        <v>0</v>
      </c>
      <c r="Z404" s="220">
        <v>0</v>
      </c>
      <c r="AA404" s="220">
        <v>0</v>
      </c>
      <c r="AB404" s="220">
        <v>0</v>
      </c>
      <c r="AC404" s="220">
        <v>195</v>
      </c>
      <c r="AD404" s="196"/>
      <c r="AE404" s="222" t="e">
        <f t="shared" si="76"/>
        <v>#REF!</v>
      </c>
      <c r="AF404" s="222" t="e">
        <f>INDEX(#REF!,MATCH(Turtas!E404,#REF!,0))</f>
        <v>#REF!</v>
      </c>
      <c r="AG404" s="223" t="e">
        <f t="shared" si="77"/>
        <v>#REF!</v>
      </c>
      <c r="AH404" s="223" t="s">
        <v>681</v>
      </c>
      <c r="AI404" s="196"/>
      <c r="AJ404" s="224" t="e">
        <f>#REF!</f>
        <v>#REF!</v>
      </c>
      <c r="AK404" s="224">
        <f t="shared" si="78"/>
        <v>1950</v>
      </c>
      <c r="AL404" s="225" t="e">
        <f t="shared" si="79"/>
        <v>#REF!</v>
      </c>
      <c r="AM404" s="225"/>
      <c r="AN404" s="226"/>
      <c r="AO404" s="226"/>
      <c r="AP404" s="224" t="e">
        <f t="shared" si="80"/>
        <v>#REF!</v>
      </c>
      <c r="AQ404" s="224" t="e">
        <f t="shared" si="81"/>
        <v>#REF!</v>
      </c>
      <c r="AR404" s="224" t="e">
        <f t="shared" si="82"/>
        <v>#REF!</v>
      </c>
      <c r="AS404" s="224" t="e">
        <f t="shared" si="83"/>
        <v>#REF!</v>
      </c>
      <c r="AT404" s="224" t="b">
        <f t="shared" si="84"/>
        <v>0</v>
      </c>
      <c r="AU404" s="224" t="e">
        <f t="shared" si="85"/>
        <v>#REF!</v>
      </c>
      <c r="AV404" s="224" t="e">
        <f t="shared" si="86"/>
        <v>#REF!</v>
      </c>
      <c r="AX404" s="227" t="b">
        <v>0</v>
      </c>
    </row>
    <row r="405" spans="2:50" x14ac:dyDescent="0.2">
      <c r="B405" s="215">
        <v>395</v>
      </c>
      <c r="C405" s="216" t="e">
        <f>+#REF!</f>
        <v>#REF!</v>
      </c>
      <c r="D405" s="217" t="e">
        <f>+#REF!</f>
        <v>#REF!</v>
      </c>
      <c r="E405" s="217" t="e">
        <f>+#REF!</f>
        <v>#REF!</v>
      </c>
      <c r="F405" s="217">
        <v>704</v>
      </c>
      <c r="G405" s="217" t="s">
        <v>85</v>
      </c>
      <c r="H405" s="217" t="str">
        <f t="shared" si="75"/>
        <v>BS</v>
      </c>
      <c r="I405" s="218" t="e">
        <f>+#REF!</f>
        <v>#REF!</v>
      </c>
      <c r="J405" s="218" t="e">
        <f>IF(ISBLANK(#REF!),"",#REF!)</f>
        <v>#REF!</v>
      </c>
      <c r="K405" s="218" t="e">
        <f>IF(ISBLANK(#REF!),"",#REF!)</f>
        <v>#REF!</v>
      </c>
      <c r="L405" s="219" t="e">
        <f>IF(ISBLANK(#REF!),"",#REF!)</f>
        <v>#REF!</v>
      </c>
      <c r="M405" s="218" t="e">
        <f>IF(ISBLANK(#REF!),"",#REF!)</f>
        <v>#REF!</v>
      </c>
      <c r="N405" s="218" t="e">
        <f>IF(ISBLANK(#REF!),"",#REF!)</f>
        <v>#REF!</v>
      </c>
      <c r="O405" s="218" t="e">
        <f>IF(ISBLANK(#REF!),"",#REF!)</f>
        <v>#REF!</v>
      </c>
      <c r="P405" s="220">
        <v>0</v>
      </c>
      <c r="Q405" s="220">
        <v>0</v>
      </c>
      <c r="R405" s="220">
        <v>0</v>
      </c>
      <c r="S405" s="220">
        <v>0</v>
      </c>
      <c r="T405" s="220">
        <v>0</v>
      </c>
      <c r="U405" s="220">
        <v>0</v>
      </c>
      <c r="V405" s="220">
        <v>0</v>
      </c>
      <c r="W405" s="220">
        <v>0</v>
      </c>
      <c r="X405" s="220">
        <v>0</v>
      </c>
      <c r="Y405" s="220">
        <v>0</v>
      </c>
      <c r="Z405" s="220">
        <v>0</v>
      </c>
      <c r="AA405" s="220">
        <v>0</v>
      </c>
      <c r="AB405" s="220">
        <v>0</v>
      </c>
      <c r="AC405" s="220">
        <v>8.7999999999999972</v>
      </c>
      <c r="AD405" s="196"/>
      <c r="AE405" s="222" t="e">
        <f t="shared" si="76"/>
        <v>#REF!</v>
      </c>
      <c r="AF405" s="222" t="e">
        <f>INDEX(#REF!,MATCH(Turtas!E405,#REF!,0))</f>
        <v>#REF!</v>
      </c>
      <c r="AG405" s="223" t="e">
        <f t="shared" si="77"/>
        <v>#REF!</v>
      </c>
      <c r="AH405" s="223" t="s">
        <v>681</v>
      </c>
      <c r="AI405" s="196"/>
      <c r="AJ405" s="224" t="e">
        <f>#REF!</f>
        <v>#REF!</v>
      </c>
      <c r="AK405" s="224">
        <f t="shared" si="78"/>
        <v>0</v>
      </c>
      <c r="AL405" s="225" t="e">
        <f t="shared" si="79"/>
        <v>#REF!</v>
      </c>
      <c r="AM405" s="225">
        <v>44651</v>
      </c>
      <c r="AN405" s="226"/>
      <c r="AO405" s="226" t="b">
        <v>1</v>
      </c>
      <c r="AP405" s="224" t="e">
        <f t="shared" si="80"/>
        <v>#REF!</v>
      </c>
      <c r="AQ405" s="224" t="e">
        <f t="shared" si="81"/>
        <v>#REF!</v>
      </c>
      <c r="AR405" s="224" t="e">
        <f t="shared" si="82"/>
        <v>#REF!</v>
      </c>
      <c r="AS405" s="224" t="e">
        <f t="shared" si="83"/>
        <v>#REF!</v>
      </c>
      <c r="AT405" s="224" t="b">
        <f t="shared" si="84"/>
        <v>0</v>
      </c>
      <c r="AU405" s="224" t="e">
        <f t="shared" si="85"/>
        <v>#REF!</v>
      </c>
      <c r="AV405" s="224" t="e">
        <f t="shared" si="86"/>
        <v>#REF!</v>
      </c>
      <c r="AX405" s="227" t="b">
        <v>0</v>
      </c>
    </row>
    <row r="406" spans="2:50" x14ac:dyDescent="0.2">
      <c r="B406" s="215">
        <v>396</v>
      </c>
      <c r="C406" s="216" t="e">
        <f>+#REF!</f>
        <v>#REF!</v>
      </c>
      <c r="D406" s="217" t="e">
        <f>+#REF!</f>
        <v>#REF!</v>
      </c>
      <c r="E406" s="217" t="e">
        <f>+#REF!</f>
        <v>#REF!</v>
      </c>
      <c r="F406" s="217">
        <v>721</v>
      </c>
      <c r="G406" s="217" t="s">
        <v>68</v>
      </c>
      <c r="H406" s="217" t="str">
        <f t="shared" si="75"/>
        <v>TS</v>
      </c>
      <c r="I406" s="218" t="e">
        <f>+#REF!</f>
        <v>#REF!</v>
      </c>
      <c r="J406" s="218" t="e">
        <f>IF(ISBLANK(#REF!),"",#REF!)</f>
        <v>#REF!</v>
      </c>
      <c r="K406" s="218" t="e">
        <f>IF(ISBLANK(#REF!),"",#REF!)</f>
        <v>#REF!</v>
      </c>
      <c r="L406" s="219" t="e">
        <f>IF(ISBLANK(#REF!),"",#REF!)</f>
        <v>#REF!</v>
      </c>
      <c r="M406" s="218" t="e">
        <f>IF(ISBLANK(#REF!),"",#REF!)</f>
        <v>#REF!</v>
      </c>
      <c r="N406" s="218" t="e">
        <f>IF(ISBLANK(#REF!),"",#REF!)</f>
        <v>#REF!</v>
      </c>
      <c r="O406" s="218" t="e">
        <f>IF(ISBLANK(#REF!),"",#REF!)</f>
        <v>#REF!</v>
      </c>
      <c r="P406" s="220">
        <v>1930</v>
      </c>
      <c r="Q406" s="220">
        <v>0</v>
      </c>
      <c r="R406" s="220">
        <v>0</v>
      </c>
      <c r="S406" s="220">
        <v>0</v>
      </c>
      <c r="T406" s="220">
        <v>0</v>
      </c>
      <c r="U406" s="220">
        <v>0</v>
      </c>
      <c r="V406" s="220">
        <v>1930</v>
      </c>
      <c r="W406" s="220">
        <v>0</v>
      </c>
      <c r="X406" s="220">
        <v>0</v>
      </c>
      <c r="Y406" s="220">
        <v>1930</v>
      </c>
      <c r="Z406" s="220">
        <v>418.16666666666674</v>
      </c>
      <c r="AA406" s="220">
        <v>1511.8333333333333</v>
      </c>
      <c r="AB406" s="220">
        <v>193</v>
      </c>
      <c r="AC406" s="220">
        <v>0</v>
      </c>
      <c r="AD406" s="196"/>
      <c r="AE406" s="222" t="e">
        <f t="shared" si="76"/>
        <v>#REF!</v>
      </c>
      <c r="AF406" s="222" t="e">
        <f>INDEX(#REF!,MATCH(Turtas!E406,#REF!,0))</f>
        <v>#REF!</v>
      </c>
      <c r="AG406" s="223" t="e">
        <f t="shared" si="77"/>
        <v>#REF!</v>
      </c>
      <c r="AH406" s="223" t="s">
        <v>681</v>
      </c>
      <c r="AI406" s="196"/>
      <c r="AJ406" s="224" t="e">
        <f>#REF!</f>
        <v>#REF!</v>
      </c>
      <c r="AK406" s="224">
        <f t="shared" si="78"/>
        <v>1930</v>
      </c>
      <c r="AL406" s="225" t="e">
        <f t="shared" si="79"/>
        <v>#REF!</v>
      </c>
      <c r="AM406" s="225"/>
      <c r="AN406" s="226"/>
      <c r="AO406" s="226"/>
      <c r="AP406" s="224" t="e">
        <f t="shared" si="80"/>
        <v>#REF!</v>
      </c>
      <c r="AQ406" s="224" t="e">
        <f t="shared" si="81"/>
        <v>#REF!</v>
      </c>
      <c r="AR406" s="224" t="e">
        <f t="shared" si="82"/>
        <v>#REF!</v>
      </c>
      <c r="AS406" s="224" t="e">
        <f t="shared" si="83"/>
        <v>#REF!</v>
      </c>
      <c r="AT406" s="224" t="b">
        <f t="shared" si="84"/>
        <v>0</v>
      </c>
      <c r="AU406" s="224" t="e">
        <f t="shared" si="85"/>
        <v>#REF!</v>
      </c>
      <c r="AV406" s="224" t="e">
        <f t="shared" si="86"/>
        <v>#REF!</v>
      </c>
      <c r="AX406" s="227" t="b">
        <v>0</v>
      </c>
    </row>
    <row r="407" spans="2:50" x14ac:dyDescent="0.2">
      <c r="B407" s="215">
        <v>397</v>
      </c>
      <c r="C407" s="216" t="e">
        <f>+#REF!</f>
        <v>#REF!</v>
      </c>
      <c r="D407" s="217" t="e">
        <f>+#REF!</f>
        <v>#REF!</v>
      </c>
      <c r="E407" s="217" t="e">
        <f>+#REF!</f>
        <v>#REF!</v>
      </c>
      <c r="F407" s="217">
        <v>721</v>
      </c>
      <c r="G407" s="217" t="s">
        <v>79</v>
      </c>
      <c r="H407" s="217" t="str">
        <f t="shared" si="75"/>
        <v>TS</v>
      </c>
      <c r="I407" s="218" t="e">
        <f>+#REF!</f>
        <v>#REF!</v>
      </c>
      <c r="J407" s="218" t="e">
        <f>IF(ISBLANK(#REF!),"",#REF!)</f>
        <v>#REF!</v>
      </c>
      <c r="K407" s="218" t="e">
        <f>IF(ISBLANK(#REF!),"",#REF!)</f>
        <v>#REF!</v>
      </c>
      <c r="L407" s="219" t="e">
        <f>IF(ISBLANK(#REF!),"",#REF!)</f>
        <v>#REF!</v>
      </c>
      <c r="M407" s="218" t="e">
        <f>IF(ISBLANK(#REF!),"",#REF!)</f>
        <v>#REF!</v>
      </c>
      <c r="N407" s="218" t="e">
        <f>IF(ISBLANK(#REF!),"",#REF!)</f>
        <v>#REF!</v>
      </c>
      <c r="O407" s="218" t="e">
        <f>IF(ISBLANK(#REF!),"",#REF!)</f>
        <v>#REF!</v>
      </c>
      <c r="P407" s="220">
        <v>350</v>
      </c>
      <c r="Q407" s="220">
        <v>0</v>
      </c>
      <c r="R407" s="220">
        <v>0</v>
      </c>
      <c r="S407" s="220">
        <v>0</v>
      </c>
      <c r="T407" s="220">
        <v>0</v>
      </c>
      <c r="U407" s="220">
        <v>0</v>
      </c>
      <c r="V407" s="220">
        <v>350</v>
      </c>
      <c r="W407" s="220">
        <v>350</v>
      </c>
      <c r="X407" s="220">
        <v>0</v>
      </c>
      <c r="Y407" s="220">
        <v>0</v>
      </c>
      <c r="Z407" s="220">
        <v>0</v>
      </c>
      <c r="AA407" s="220">
        <v>0</v>
      </c>
      <c r="AB407" s="220">
        <v>0</v>
      </c>
      <c r="AC407" s="220">
        <v>49.999999999999993</v>
      </c>
      <c r="AD407" s="196"/>
      <c r="AE407" s="222" t="e">
        <f t="shared" si="76"/>
        <v>#REF!</v>
      </c>
      <c r="AF407" s="222" t="e">
        <f>INDEX(#REF!,MATCH(Turtas!E407,#REF!,0))</f>
        <v>#REF!</v>
      </c>
      <c r="AG407" s="223" t="e">
        <f t="shared" si="77"/>
        <v>#REF!</v>
      </c>
      <c r="AH407" s="223" t="s">
        <v>681</v>
      </c>
      <c r="AI407" s="196"/>
      <c r="AJ407" s="224" t="e">
        <f>#REF!</f>
        <v>#REF!</v>
      </c>
      <c r="AK407" s="224">
        <f t="shared" si="78"/>
        <v>350</v>
      </c>
      <c r="AL407" s="225" t="e">
        <f t="shared" si="79"/>
        <v>#REF!</v>
      </c>
      <c r="AM407" s="225"/>
      <c r="AN407" s="226"/>
      <c r="AO407" s="226"/>
      <c r="AP407" s="224" t="e">
        <f t="shared" si="80"/>
        <v>#REF!</v>
      </c>
      <c r="AQ407" s="224" t="e">
        <f t="shared" si="81"/>
        <v>#REF!</v>
      </c>
      <c r="AR407" s="224" t="e">
        <f t="shared" si="82"/>
        <v>#REF!</v>
      </c>
      <c r="AS407" s="224" t="e">
        <f t="shared" si="83"/>
        <v>#REF!</v>
      </c>
      <c r="AT407" s="224" t="b">
        <f t="shared" si="84"/>
        <v>0</v>
      </c>
      <c r="AU407" s="224" t="e">
        <f t="shared" si="85"/>
        <v>#REF!</v>
      </c>
      <c r="AV407" s="224" t="e">
        <f t="shared" si="86"/>
        <v>#REF!</v>
      </c>
      <c r="AX407" s="227" t="b">
        <v>0</v>
      </c>
    </row>
    <row r="408" spans="2:50" x14ac:dyDescent="0.2">
      <c r="B408" s="215">
        <v>398</v>
      </c>
      <c r="C408" s="216" t="e">
        <f>+#REF!</f>
        <v>#REF!</v>
      </c>
      <c r="D408" s="217" t="e">
        <f>+#REF!</f>
        <v>#REF!</v>
      </c>
      <c r="E408" s="217" t="e">
        <f>+#REF!</f>
        <v>#REF!</v>
      </c>
      <c r="F408" s="217">
        <v>721</v>
      </c>
      <c r="G408" s="217" t="s">
        <v>79</v>
      </c>
      <c r="H408" s="217" t="str">
        <f t="shared" si="75"/>
        <v>TS</v>
      </c>
      <c r="I408" s="218" t="e">
        <f>+#REF!</f>
        <v>#REF!</v>
      </c>
      <c r="J408" s="218" t="e">
        <f>IF(ISBLANK(#REF!),"",#REF!)</f>
        <v>#REF!</v>
      </c>
      <c r="K408" s="218" t="e">
        <f>IF(ISBLANK(#REF!),"",#REF!)</f>
        <v>#REF!</v>
      </c>
      <c r="L408" s="219" t="e">
        <f>IF(ISBLANK(#REF!),"",#REF!)</f>
        <v>#REF!</v>
      </c>
      <c r="M408" s="218" t="e">
        <f>IF(ISBLANK(#REF!),"",#REF!)</f>
        <v>#REF!</v>
      </c>
      <c r="N408" s="218" t="e">
        <f>IF(ISBLANK(#REF!),"",#REF!)</f>
        <v>#REF!</v>
      </c>
      <c r="O408" s="218" t="e">
        <f>IF(ISBLANK(#REF!),"",#REF!)</f>
        <v>#REF!</v>
      </c>
      <c r="P408" s="220">
        <v>250</v>
      </c>
      <c r="Q408" s="220">
        <v>0</v>
      </c>
      <c r="R408" s="220">
        <v>0</v>
      </c>
      <c r="S408" s="220">
        <v>0</v>
      </c>
      <c r="T408" s="220">
        <v>0</v>
      </c>
      <c r="U408" s="220">
        <v>0</v>
      </c>
      <c r="V408" s="220">
        <v>250</v>
      </c>
      <c r="W408" s="220">
        <v>250</v>
      </c>
      <c r="X408" s="220">
        <v>0</v>
      </c>
      <c r="Y408" s="220">
        <v>0</v>
      </c>
      <c r="Z408" s="220">
        <v>0</v>
      </c>
      <c r="AA408" s="220">
        <v>0</v>
      </c>
      <c r="AB408" s="220">
        <v>0</v>
      </c>
      <c r="AC408" s="220">
        <v>35.714285714285708</v>
      </c>
      <c r="AD408" s="196"/>
      <c r="AE408" s="222" t="e">
        <f t="shared" si="76"/>
        <v>#REF!</v>
      </c>
      <c r="AF408" s="222" t="e">
        <f>INDEX(#REF!,MATCH(Turtas!E408,#REF!,0))</f>
        <v>#REF!</v>
      </c>
      <c r="AG408" s="223" t="e">
        <f t="shared" si="77"/>
        <v>#REF!</v>
      </c>
      <c r="AH408" s="223" t="s">
        <v>681</v>
      </c>
      <c r="AI408" s="196"/>
      <c r="AJ408" s="224" t="e">
        <f>#REF!</f>
        <v>#REF!</v>
      </c>
      <c r="AK408" s="224">
        <f t="shared" si="78"/>
        <v>250</v>
      </c>
      <c r="AL408" s="225" t="e">
        <f t="shared" si="79"/>
        <v>#REF!</v>
      </c>
      <c r="AM408" s="225"/>
      <c r="AN408" s="226"/>
      <c r="AO408" s="226"/>
      <c r="AP408" s="224" t="e">
        <f t="shared" si="80"/>
        <v>#REF!</v>
      </c>
      <c r="AQ408" s="224" t="e">
        <f t="shared" si="81"/>
        <v>#REF!</v>
      </c>
      <c r="AR408" s="224" t="e">
        <f t="shared" si="82"/>
        <v>#REF!</v>
      </c>
      <c r="AS408" s="224" t="e">
        <f t="shared" si="83"/>
        <v>#REF!</v>
      </c>
      <c r="AT408" s="224" t="b">
        <f t="shared" si="84"/>
        <v>0</v>
      </c>
      <c r="AU408" s="224" t="e">
        <f t="shared" si="85"/>
        <v>#REF!</v>
      </c>
      <c r="AV408" s="224" t="e">
        <f t="shared" si="86"/>
        <v>#REF!</v>
      </c>
      <c r="AX408" s="227" t="b">
        <v>0</v>
      </c>
    </row>
    <row r="409" spans="2:50" x14ac:dyDescent="0.2">
      <c r="B409" s="215">
        <v>399</v>
      </c>
      <c r="C409" s="216" t="e">
        <f>+#REF!</f>
        <v>#REF!</v>
      </c>
      <c r="D409" s="217" t="e">
        <f>+#REF!</f>
        <v>#REF!</v>
      </c>
      <c r="E409" s="217" t="e">
        <f>+#REF!</f>
        <v>#REF!</v>
      </c>
      <c r="F409" s="217">
        <v>721</v>
      </c>
      <c r="G409" s="217" t="s">
        <v>79</v>
      </c>
      <c r="H409" s="217" t="str">
        <f t="shared" si="75"/>
        <v>TS</v>
      </c>
      <c r="I409" s="218" t="e">
        <f>+#REF!</f>
        <v>#REF!</v>
      </c>
      <c r="J409" s="218" t="e">
        <f>IF(ISBLANK(#REF!),"",#REF!)</f>
        <v>#REF!</v>
      </c>
      <c r="K409" s="218" t="e">
        <f>IF(ISBLANK(#REF!),"",#REF!)</f>
        <v>#REF!</v>
      </c>
      <c r="L409" s="219" t="e">
        <f>IF(ISBLANK(#REF!),"",#REF!)</f>
        <v>#REF!</v>
      </c>
      <c r="M409" s="218" t="e">
        <f>IF(ISBLANK(#REF!),"",#REF!)</f>
        <v>#REF!</v>
      </c>
      <c r="N409" s="218" t="e">
        <f>IF(ISBLANK(#REF!),"",#REF!)</f>
        <v>#REF!</v>
      </c>
      <c r="O409" s="218" t="e">
        <f>IF(ISBLANK(#REF!),"",#REF!)</f>
        <v>#REF!</v>
      </c>
      <c r="P409" s="220">
        <v>250</v>
      </c>
      <c r="Q409" s="220">
        <v>0</v>
      </c>
      <c r="R409" s="220">
        <v>0</v>
      </c>
      <c r="S409" s="220">
        <v>0</v>
      </c>
      <c r="T409" s="220">
        <v>0</v>
      </c>
      <c r="U409" s="220">
        <v>0</v>
      </c>
      <c r="V409" s="220">
        <v>250</v>
      </c>
      <c r="W409" s="220">
        <v>250</v>
      </c>
      <c r="X409" s="220">
        <v>0</v>
      </c>
      <c r="Y409" s="220">
        <v>0</v>
      </c>
      <c r="Z409" s="220">
        <v>0</v>
      </c>
      <c r="AA409" s="220">
        <v>0</v>
      </c>
      <c r="AB409" s="220">
        <v>0</v>
      </c>
      <c r="AC409" s="220">
        <v>35.714285714285708</v>
      </c>
      <c r="AD409" s="196"/>
      <c r="AE409" s="222" t="e">
        <f t="shared" si="76"/>
        <v>#REF!</v>
      </c>
      <c r="AF409" s="222" t="e">
        <f>INDEX(#REF!,MATCH(Turtas!E409,#REF!,0))</f>
        <v>#REF!</v>
      </c>
      <c r="AG409" s="223" t="e">
        <f t="shared" si="77"/>
        <v>#REF!</v>
      </c>
      <c r="AH409" s="223" t="s">
        <v>681</v>
      </c>
      <c r="AI409" s="196"/>
      <c r="AJ409" s="224" t="e">
        <f>#REF!</f>
        <v>#REF!</v>
      </c>
      <c r="AK409" s="224">
        <f t="shared" si="78"/>
        <v>250</v>
      </c>
      <c r="AL409" s="225" t="e">
        <f t="shared" si="79"/>
        <v>#REF!</v>
      </c>
      <c r="AM409" s="225"/>
      <c r="AN409" s="226"/>
      <c r="AO409" s="226"/>
      <c r="AP409" s="224" t="e">
        <f t="shared" si="80"/>
        <v>#REF!</v>
      </c>
      <c r="AQ409" s="224" t="e">
        <f t="shared" si="81"/>
        <v>#REF!</v>
      </c>
      <c r="AR409" s="224" t="e">
        <f t="shared" si="82"/>
        <v>#REF!</v>
      </c>
      <c r="AS409" s="224" t="e">
        <f t="shared" si="83"/>
        <v>#REF!</v>
      </c>
      <c r="AT409" s="224" t="b">
        <f t="shared" si="84"/>
        <v>0</v>
      </c>
      <c r="AU409" s="224" t="e">
        <f t="shared" si="85"/>
        <v>#REF!</v>
      </c>
      <c r="AV409" s="224" t="e">
        <f t="shared" si="86"/>
        <v>#REF!</v>
      </c>
      <c r="AX409" s="227" t="b">
        <v>0</v>
      </c>
    </row>
    <row r="410" spans="2:50" x14ac:dyDescent="0.2">
      <c r="B410" s="215">
        <v>400</v>
      </c>
      <c r="C410" s="216" t="e">
        <f>+#REF!</f>
        <v>#REF!</v>
      </c>
      <c r="D410" s="217" t="e">
        <f>+#REF!</f>
        <v>#REF!</v>
      </c>
      <c r="E410" s="217" t="e">
        <f>+#REF!</f>
        <v>#REF!</v>
      </c>
      <c r="F410" s="217">
        <v>721</v>
      </c>
      <c r="G410" s="217" t="s">
        <v>79</v>
      </c>
      <c r="H410" s="217" t="str">
        <f t="shared" si="75"/>
        <v>TS</v>
      </c>
      <c r="I410" s="218" t="e">
        <f>+#REF!</f>
        <v>#REF!</v>
      </c>
      <c r="J410" s="218" t="e">
        <f>IF(ISBLANK(#REF!),"",#REF!)</f>
        <v>#REF!</v>
      </c>
      <c r="K410" s="218" t="e">
        <f>IF(ISBLANK(#REF!),"",#REF!)</f>
        <v>#REF!</v>
      </c>
      <c r="L410" s="219" t="e">
        <f>IF(ISBLANK(#REF!),"",#REF!)</f>
        <v>#REF!</v>
      </c>
      <c r="M410" s="218" t="e">
        <f>IF(ISBLANK(#REF!),"",#REF!)</f>
        <v>#REF!</v>
      </c>
      <c r="N410" s="218" t="e">
        <f>IF(ISBLANK(#REF!),"",#REF!)</f>
        <v>#REF!</v>
      </c>
      <c r="O410" s="218" t="e">
        <f>IF(ISBLANK(#REF!),"",#REF!)</f>
        <v>#REF!</v>
      </c>
      <c r="P410" s="220">
        <v>250</v>
      </c>
      <c r="Q410" s="220">
        <v>0</v>
      </c>
      <c r="R410" s="220">
        <v>0</v>
      </c>
      <c r="S410" s="220">
        <v>0</v>
      </c>
      <c r="T410" s="220">
        <v>0</v>
      </c>
      <c r="U410" s="220">
        <v>0</v>
      </c>
      <c r="V410" s="220">
        <v>250</v>
      </c>
      <c r="W410" s="220">
        <v>250</v>
      </c>
      <c r="X410" s="220">
        <v>0</v>
      </c>
      <c r="Y410" s="220">
        <v>0</v>
      </c>
      <c r="Z410" s="220">
        <v>0</v>
      </c>
      <c r="AA410" s="220">
        <v>0</v>
      </c>
      <c r="AB410" s="220">
        <v>0</v>
      </c>
      <c r="AC410" s="220">
        <v>35.714285714285708</v>
      </c>
      <c r="AD410" s="196"/>
      <c r="AE410" s="222" t="e">
        <f t="shared" si="76"/>
        <v>#REF!</v>
      </c>
      <c r="AF410" s="222" t="e">
        <f>INDEX(#REF!,MATCH(Turtas!E410,#REF!,0))</f>
        <v>#REF!</v>
      </c>
      <c r="AG410" s="223" t="e">
        <f t="shared" si="77"/>
        <v>#REF!</v>
      </c>
      <c r="AH410" s="223" t="s">
        <v>681</v>
      </c>
      <c r="AI410" s="196"/>
      <c r="AJ410" s="224" t="e">
        <f>#REF!</f>
        <v>#REF!</v>
      </c>
      <c r="AK410" s="224">
        <f t="shared" si="78"/>
        <v>250</v>
      </c>
      <c r="AL410" s="225" t="e">
        <f t="shared" si="79"/>
        <v>#REF!</v>
      </c>
      <c r="AM410" s="225"/>
      <c r="AN410" s="226"/>
      <c r="AO410" s="226"/>
      <c r="AP410" s="224" t="e">
        <f t="shared" si="80"/>
        <v>#REF!</v>
      </c>
      <c r="AQ410" s="224" t="e">
        <f t="shared" si="81"/>
        <v>#REF!</v>
      </c>
      <c r="AR410" s="224" t="e">
        <f t="shared" si="82"/>
        <v>#REF!</v>
      </c>
      <c r="AS410" s="224" t="e">
        <f t="shared" si="83"/>
        <v>#REF!</v>
      </c>
      <c r="AT410" s="224" t="b">
        <f t="shared" si="84"/>
        <v>0</v>
      </c>
      <c r="AU410" s="224" t="e">
        <f t="shared" si="85"/>
        <v>#REF!</v>
      </c>
      <c r="AV410" s="224" t="e">
        <f t="shared" si="86"/>
        <v>#REF!</v>
      </c>
      <c r="AX410" s="227" t="b">
        <v>0</v>
      </c>
    </row>
    <row r="411" spans="2:50" x14ac:dyDescent="0.2">
      <c r="B411" s="215">
        <v>401</v>
      </c>
      <c r="C411" s="216" t="e">
        <f>+#REF!</f>
        <v>#REF!</v>
      </c>
      <c r="D411" s="217" t="e">
        <f>+#REF!</f>
        <v>#REF!</v>
      </c>
      <c r="E411" s="217" t="e">
        <f>+#REF!</f>
        <v>#REF!</v>
      </c>
      <c r="F411" s="217">
        <v>721</v>
      </c>
      <c r="G411" s="217" t="s">
        <v>79</v>
      </c>
      <c r="H411" s="217" t="str">
        <f t="shared" si="75"/>
        <v>TS</v>
      </c>
      <c r="I411" s="218" t="e">
        <f>+#REF!</f>
        <v>#REF!</v>
      </c>
      <c r="J411" s="218" t="e">
        <f>IF(ISBLANK(#REF!),"",#REF!)</f>
        <v>#REF!</v>
      </c>
      <c r="K411" s="218" t="e">
        <f>IF(ISBLANK(#REF!),"",#REF!)</f>
        <v>#REF!</v>
      </c>
      <c r="L411" s="219" t="e">
        <f>IF(ISBLANK(#REF!),"",#REF!)</f>
        <v>#REF!</v>
      </c>
      <c r="M411" s="218" t="e">
        <f>IF(ISBLANK(#REF!),"",#REF!)</f>
        <v>#REF!</v>
      </c>
      <c r="N411" s="218" t="e">
        <f>IF(ISBLANK(#REF!),"",#REF!)</f>
        <v>#REF!</v>
      </c>
      <c r="O411" s="218" t="e">
        <f>IF(ISBLANK(#REF!),"",#REF!)</f>
        <v>#REF!</v>
      </c>
      <c r="P411" s="220">
        <v>250</v>
      </c>
      <c r="Q411" s="220">
        <v>0</v>
      </c>
      <c r="R411" s="220">
        <v>0</v>
      </c>
      <c r="S411" s="220">
        <v>0</v>
      </c>
      <c r="T411" s="220">
        <v>0</v>
      </c>
      <c r="U411" s="220">
        <v>0</v>
      </c>
      <c r="V411" s="220">
        <v>250</v>
      </c>
      <c r="W411" s="220">
        <v>250</v>
      </c>
      <c r="X411" s="220">
        <v>0</v>
      </c>
      <c r="Y411" s="220">
        <v>0</v>
      </c>
      <c r="Z411" s="220">
        <v>0</v>
      </c>
      <c r="AA411" s="220">
        <v>0</v>
      </c>
      <c r="AB411" s="220">
        <v>0</v>
      </c>
      <c r="AC411" s="220">
        <v>35.714285714285715</v>
      </c>
      <c r="AD411" s="196"/>
      <c r="AE411" s="222" t="e">
        <f t="shared" si="76"/>
        <v>#REF!</v>
      </c>
      <c r="AF411" s="222" t="e">
        <f>INDEX(#REF!,MATCH(Turtas!E411,#REF!,0))</f>
        <v>#REF!</v>
      </c>
      <c r="AG411" s="223" t="e">
        <f t="shared" si="77"/>
        <v>#REF!</v>
      </c>
      <c r="AH411" s="223" t="s">
        <v>681</v>
      </c>
      <c r="AI411" s="196"/>
      <c r="AJ411" s="224" t="e">
        <f>#REF!</f>
        <v>#REF!</v>
      </c>
      <c r="AK411" s="224">
        <f t="shared" si="78"/>
        <v>250</v>
      </c>
      <c r="AL411" s="225" t="e">
        <f t="shared" si="79"/>
        <v>#REF!</v>
      </c>
      <c r="AM411" s="225"/>
      <c r="AN411" s="226"/>
      <c r="AO411" s="226"/>
      <c r="AP411" s="224" t="e">
        <f t="shared" si="80"/>
        <v>#REF!</v>
      </c>
      <c r="AQ411" s="224" t="e">
        <f t="shared" si="81"/>
        <v>#REF!</v>
      </c>
      <c r="AR411" s="224" t="e">
        <f t="shared" si="82"/>
        <v>#REF!</v>
      </c>
      <c r="AS411" s="224" t="e">
        <f t="shared" si="83"/>
        <v>#REF!</v>
      </c>
      <c r="AT411" s="224" t="b">
        <f t="shared" si="84"/>
        <v>0</v>
      </c>
      <c r="AU411" s="224" t="e">
        <f t="shared" si="85"/>
        <v>#REF!</v>
      </c>
      <c r="AV411" s="224" t="e">
        <f t="shared" si="86"/>
        <v>#REF!</v>
      </c>
      <c r="AX411" s="227" t="b">
        <v>0</v>
      </c>
    </row>
    <row r="412" spans="2:50" x14ac:dyDescent="0.2">
      <c r="B412" s="215">
        <v>402</v>
      </c>
      <c r="C412" s="216" t="e">
        <f>+#REF!</f>
        <v>#REF!</v>
      </c>
      <c r="D412" s="217" t="e">
        <f>+#REF!</f>
        <v>#REF!</v>
      </c>
      <c r="E412" s="217" t="e">
        <f>+#REF!</f>
        <v>#REF!</v>
      </c>
      <c r="F412" s="217">
        <v>721</v>
      </c>
      <c r="G412" s="217" t="s">
        <v>79</v>
      </c>
      <c r="H412" s="217" t="str">
        <f t="shared" si="75"/>
        <v>TS</v>
      </c>
      <c r="I412" s="218" t="e">
        <f>+#REF!</f>
        <v>#REF!</v>
      </c>
      <c r="J412" s="218" t="e">
        <f>IF(ISBLANK(#REF!),"",#REF!)</f>
        <v>#REF!</v>
      </c>
      <c r="K412" s="218" t="e">
        <f>IF(ISBLANK(#REF!),"",#REF!)</f>
        <v>#REF!</v>
      </c>
      <c r="L412" s="219" t="e">
        <f>IF(ISBLANK(#REF!),"",#REF!)</f>
        <v>#REF!</v>
      </c>
      <c r="M412" s="218" t="e">
        <f>IF(ISBLANK(#REF!),"",#REF!)</f>
        <v>#REF!</v>
      </c>
      <c r="N412" s="218" t="e">
        <f>IF(ISBLANK(#REF!),"",#REF!)</f>
        <v>#REF!</v>
      </c>
      <c r="O412" s="218" t="e">
        <f>IF(ISBLANK(#REF!),"",#REF!)</f>
        <v>#REF!</v>
      </c>
      <c r="P412" s="220">
        <v>190</v>
      </c>
      <c r="Q412" s="220">
        <v>0</v>
      </c>
      <c r="R412" s="220">
        <v>0</v>
      </c>
      <c r="S412" s="220">
        <v>0</v>
      </c>
      <c r="T412" s="220">
        <v>0</v>
      </c>
      <c r="U412" s="220">
        <v>0</v>
      </c>
      <c r="V412" s="220">
        <v>190</v>
      </c>
      <c r="W412" s="220">
        <v>190</v>
      </c>
      <c r="X412" s="220">
        <v>0</v>
      </c>
      <c r="Y412" s="220">
        <v>0</v>
      </c>
      <c r="Z412" s="220">
        <v>0</v>
      </c>
      <c r="AA412" s="220">
        <v>0</v>
      </c>
      <c r="AB412" s="220">
        <v>0</v>
      </c>
      <c r="AC412" s="220">
        <v>27.142857142857142</v>
      </c>
      <c r="AD412" s="196"/>
      <c r="AE412" s="222" t="e">
        <f t="shared" si="76"/>
        <v>#REF!</v>
      </c>
      <c r="AF412" s="222" t="e">
        <f>INDEX(#REF!,MATCH(Turtas!E412,#REF!,0))</f>
        <v>#REF!</v>
      </c>
      <c r="AG412" s="223" t="e">
        <f t="shared" si="77"/>
        <v>#REF!</v>
      </c>
      <c r="AH412" s="223" t="s">
        <v>681</v>
      </c>
      <c r="AI412" s="196"/>
      <c r="AJ412" s="224" t="e">
        <f>#REF!</f>
        <v>#REF!</v>
      </c>
      <c r="AK412" s="224">
        <f t="shared" si="78"/>
        <v>190</v>
      </c>
      <c r="AL412" s="225" t="e">
        <f t="shared" si="79"/>
        <v>#REF!</v>
      </c>
      <c r="AM412" s="225"/>
      <c r="AN412" s="226"/>
      <c r="AO412" s="226"/>
      <c r="AP412" s="224" t="e">
        <f t="shared" si="80"/>
        <v>#REF!</v>
      </c>
      <c r="AQ412" s="224" t="e">
        <f t="shared" si="81"/>
        <v>#REF!</v>
      </c>
      <c r="AR412" s="224" t="e">
        <f t="shared" si="82"/>
        <v>#REF!</v>
      </c>
      <c r="AS412" s="224" t="e">
        <f t="shared" si="83"/>
        <v>#REF!</v>
      </c>
      <c r="AT412" s="224" t="b">
        <f t="shared" si="84"/>
        <v>0</v>
      </c>
      <c r="AU412" s="224" t="e">
        <f t="shared" si="85"/>
        <v>#REF!</v>
      </c>
      <c r="AV412" s="224" t="e">
        <f t="shared" si="86"/>
        <v>#REF!</v>
      </c>
      <c r="AX412" s="227" t="b">
        <v>0</v>
      </c>
    </row>
    <row r="413" spans="2:50" x14ac:dyDescent="0.2">
      <c r="B413" s="215">
        <v>403</v>
      </c>
      <c r="C413" s="216" t="e">
        <f>+#REF!</f>
        <v>#REF!</v>
      </c>
      <c r="D413" s="217" t="e">
        <f>+#REF!</f>
        <v>#REF!</v>
      </c>
      <c r="E413" s="217" t="e">
        <f>+#REF!</f>
        <v>#REF!</v>
      </c>
      <c r="F413" s="217">
        <v>721</v>
      </c>
      <c r="G413" s="217" t="s">
        <v>79</v>
      </c>
      <c r="H413" s="217" t="str">
        <f t="shared" si="75"/>
        <v>TS</v>
      </c>
      <c r="I413" s="218" t="e">
        <f>+#REF!</f>
        <v>#REF!</v>
      </c>
      <c r="J413" s="218" t="e">
        <f>IF(ISBLANK(#REF!),"",#REF!)</f>
        <v>#REF!</v>
      </c>
      <c r="K413" s="218" t="e">
        <f>IF(ISBLANK(#REF!),"",#REF!)</f>
        <v>#REF!</v>
      </c>
      <c r="L413" s="219" t="e">
        <f>IF(ISBLANK(#REF!),"",#REF!)</f>
        <v>#REF!</v>
      </c>
      <c r="M413" s="218" t="e">
        <f>IF(ISBLANK(#REF!),"",#REF!)</f>
        <v>#REF!</v>
      </c>
      <c r="N413" s="218" t="e">
        <f>IF(ISBLANK(#REF!),"",#REF!)</f>
        <v>#REF!</v>
      </c>
      <c r="O413" s="218" t="e">
        <f>IF(ISBLANK(#REF!),"",#REF!)</f>
        <v>#REF!</v>
      </c>
      <c r="P413" s="220">
        <v>190</v>
      </c>
      <c r="Q413" s="220">
        <v>0</v>
      </c>
      <c r="R413" s="220">
        <v>0</v>
      </c>
      <c r="S413" s="220">
        <v>0</v>
      </c>
      <c r="T413" s="220">
        <v>0</v>
      </c>
      <c r="U413" s="220">
        <v>0</v>
      </c>
      <c r="V413" s="220">
        <v>190</v>
      </c>
      <c r="W413" s="220">
        <v>190</v>
      </c>
      <c r="X413" s="220">
        <v>0</v>
      </c>
      <c r="Y413" s="220">
        <v>0</v>
      </c>
      <c r="Z413" s="220">
        <v>0</v>
      </c>
      <c r="AA413" s="220">
        <v>0</v>
      </c>
      <c r="AB413" s="220">
        <v>0</v>
      </c>
      <c r="AC413" s="220">
        <v>27.142857142857142</v>
      </c>
      <c r="AD413" s="196"/>
      <c r="AE413" s="222" t="e">
        <f t="shared" si="76"/>
        <v>#REF!</v>
      </c>
      <c r="AF413" s="222" t="e">
        <f>INDEX(#REF!,MATCH(Turtas!E413,#REF!,0))</f>
        <v>#REF!</v>
      </c>
      <c r="AG413" s="223" t="e">
        <f t="shared" si="77"/>
        <v>#REF!</v>
      </c>
      <c r="AH413" s="223" t="s">
        <v>681</v>
      </c>
      <c r="AI413" s="196"/>
      <c r="AJ413" s="224" t="e">
        <f>#REF!</f>
        <v>#REF!</v>
      </c>
      <c r="AK413" s="224">
        <f t="shared" si="78"/>
        <v>190</v>
      </c>
      <c r="AL413" s="225" t="e">
        <f t="shared" si="79"/>
        <v>#REF!</v>
      </c>
      <c r="AM413" s="225"/>
      <c r="AN413" s="226"/>
      <c r="AO413" s="226"/>
      <c r="AP413" s="224" t="e">
        <f t="shared" si="80"/>
        <v>#REF!</v>
      </c>
      <c r="AQ413" s="224" t="e">
        <f t="shared" si="81"/>
        <v>#REF!</v>
      </c>
      <c r="AR413" s="224" t="e">
        <f t="shared" si="82"/>
        <v>#REF!</v>
      </c>
      <c r="AS413" s="224" t="e">
        <f t="shared" si="83"/>
        <v>#REF!</v>
      </c>
      <c r="AT413" s="224" t="b">
        <f t="shared" si="84"/>
        <v>0</v>
      </c>
      <c r="AU413" s="224" t="e">
        <f t="shared" si="85"/>
        <v>#REF!</v>
      </c>
      <c r="AV413" s="224" t="e">
        <f t="shared" si="86"/>
        <v>#REF!</v>
      </c>
      <c r="AX413" s="227" t="b">
        <v>0</v>
      </c>
    </row>
    <row r="414" spans="2:50" x14ac:dyDescent="0.2">
      <c r="B414" s="215">
        <v>404</v>
      </c>
      <c r="C414" s="216" t="e">
        <f>+#REF!</f>
        <v>#REF!</v>
      </c>
      <c r="D414" s="217" t="e">
        <f>+#REF!</f>
        <v>#REF!</v>
      </c>
      <c r="E414" s="217" t="e">
        <f>+#REF!</f>
        <v>#REF!</v>
      </c>
      <c r="F414" s="217">
        <v>720</v>
      </c>
      <c r="G414" s="217" t="s">
        <v>79</v>
      </c>
      <c r="H414" s="217" t="str">
        <f t="shared" si="75"/>
        <v>TS</v>
      </c>
      <c r="I414" s="218" t="e">
        <f>+#REF!</f>
        <v>#REF!</v>
      </c>
      <c r="J414" s="218" t="e">
        <f>IF(ISBLANK(#REF!),"",#REF!)</f>
        <v>#REF!</v>
      </c>
      <c r="K414" s="218" t="e">
        <f>IF(ISBLANK(#REF!),"",#REF!)</f>
        <v>#REF!</v>
      </c>
      <c r="L414" s="219" t="e">
        <f>IF(ISBLANK(#REF!),"",#REF!)</f>
        <v>#REF!</v>
      </c>
      <c r="M414" s="218" t="e">
        <f>IF(ISBLANK(#REF!),"",#REF!)</f>
        <v>#REF!</v>
      </c>
      <c r="N414" s="218" t="e">
        <f>IF(ISBLANK(#REF!),"",#REF!)</f>
        <v>#REF!</v>
      </c>
      <c r="O414" s="218" t="e">
        <f>IF(ISBLANK(#REF!),"",#REF!)</f>
        <v>#REF!</v>
      </c>
      <c r="P414" s="220">
        <v>4462</v>
      </c>
      <c r="Q414" s="220">
        <v>4462</v>
      </c>
      <c r="R414" s="220">
        <v>0</v>
      </c>
      <c r="S414" s="220">
        <v>0</v>
      </c>
      <c r="T414" s="220">
        <v>0</v>
      </c>
      <c r="U414" s="220">
        <v>0</v>
      </c>
      <c r="V414" s="220">
        <v>0</v>
      </c>
      <c r="W414" s="220">
        <v>0</v>
      </c>
      <c r="X414" s="220">
        <v>0</v>
      </c>
      <c r="Y414" s="220">
        <v>0</v>
      </c>
      <c r="Z414" s="220">
        <v>0</v>
      </c>
      <c r="AA414" s="220">
        <v>0</v>
      </c>
      <c r="AB414" s="220">
        <v>0</v>
      </c>
      <c r="AC414" s="220">
        <v>892.40000000000009</v>
      </c>
      <c r="AD414" s="196"/>
      <c r="AE414" s="222" t="e">
        <f t="shared" si="76"/>
        <v>#REF!</v>
      </c>
      <c r="AF414" s="222" t="e">
        <f>INDEX(#REF!,MATCH(Turtas!E414,#REF!,0))</f>
        <v>#REF!</v>
      </c>
      <c r="AG414" s="223" t="e">
        <f t="shared" si="77"/>
        <v>#REF!</v>
      </c>
      <c r="AH414" s="223" t="s">
        <v>680</v>
      </c>
      <c r="AI414" s="196"/>
      <c r="AJ414" s="224" t="e">
        <f>#REF!</f>
        <v>#REF!</v>
      </c>
      <c r="AK414" s="224">
        <f t="shared" si="78"/>
        <v>4462</v>
      </c>
      <c r="AL414" s="225" t="e">
        <f t="shared" si="79"/>
        <v>#REF!</v>
      </c>
      <c r="AM414" s="225"/>
      <c r="AN414" s="226"/>
      <c r="AO414" s="226"/>
      <c r="AP414" s="224" t="e">
        <f t="shared" si="80"/>
        <v>#REF!</v>
      </c>
      <c r="AQ414" s="224" t="e">
        <f t="shared" si="81"/>
        <v>#REF!</v>
      </c>
      <c r="AR414" s="224" t="e">
        <f t="shared" si="82"/>
        <v>#REF!</v>
      </c>
      <c r="AS414" s="224" t="e">
        <f t="shared" si="83"/>
        <v>#REF!</v>
      </c>
      <c r="AT414" s="224" t="b">
        <f t="shared" si="84"/>
        <v>0</v>
      </c>
      <c r="AU414" s="224" t="e">
        <f t="shared" si="85"/>
        <v>#REF!</v>
      </c>
      <c r="AV414" s="224" t="e">
        <f t="shared" si="86"/>
        <v>#REF!</v>
      </c>
      <c r="AX414" s="227" t="b">
        <v>0</v>
      </c>
    </row>
    <row r="415" spans="2:50" x14ac:dyDescent="0.2">
      <c r="B415" s="215">
        <v>405</v>
      </c>
      <c r="C415" s="216" t="e">
        <f>+#REF!</f>
        <v>#REF!</v>
      </c>
      <c r="D415" s="217" t="e">
        <f>+#REF!</f>
        <v>#REF!</v>
      </c>
      <c r="E415" s="217" t="e">
        <f>+#REF!</f>
        <v>#REF!</v>
      </c>
      <c r="F415" s="217">
        <v>721</v>
      </c>
      <c r="G415" s="217" t="s">
        <v>79</v>
      </c>
      <c r="H415" s="217" t="str">
        <f t="shared" si="75"/>
        <v>TS</v>
      </c>
      <c r="I415" s="218" t="e">
        <f>+#REF!</f>
        <v>#REF!</v>
      </c>
      <c r="J415" s="218" t="e">
        <f>IF(ISBLANK(#REF!),"",#REF!)</f>
        <v>#REF!</v>
      </c>
      <c r="K415" s="218" t="e">
        <f>IF(ISBLANK(#REF!),"",#REF!)</f>
        <v>#REF!</v>
      </c>
      <c r="L415" s="219" t="e">
        <f>IF(ISBLANK(#REF!),"",#REF!)</f>
        <v>#REF!</v>
      </c>
      <c r="M415" s="218" t="e">
        <f>IF(ISBLANK(#REF!),"",#REF!)</f>
        <v>#REF!</v>
      </c>
      <c r="N415" s="218" t="e">
        <f>IF(ISBLANK(#REF!),"",#REF!)</f>
        <v>#REF!</v>
      </c>
      <c r="O415" s="218" t="e">
        <f>IF(ISBLANK(#REF!),"",#REF!)</f>
        <v>#REF!</v>
      </c>
      <c r="P415" s="220">
        <v>275</v>
      </c>
      <c r="Q415" s="220">
        <v>0</v>
      </c>
      <c r="R415" s="220">
        <v>0</v>
      </c>
      <c r="S415" s="220">
        <v>0</v>
      </c>
      <c r="T415" s="220">
        <v>0</v>
      </c>
      <c r="U415" s="220">
        <v>0</v>
      </c>
      <c r="V415" s="220">
        <v>275</v>
      </c>
      <c r="W415" s="220">
        <v>275</v>
      </c>
      <c r="X415" s="220">
        <v>0</v>
      </c>
      <c r="Y415" s="220">
        <v>0</v>
      </c>
      <c r="Z415" s="220">
        <v>0</v>
      </c>
      <c r="AA415" s="220">
        <v>0</v>
      </c>
      <c r="AB415" s="220">
        <v>0</v>
      </c>
      <c r="AC415" s="220">
        <v>39.285714285714292</v>
      </c>
      <c r="AD415" s="196"/>
      <c r="AE415" s="222" t="e">
        <f t="shared" si="76"/>
        <v>#REF!</v>
      </c>
      <c r="AF415" s="222" t="e">
        <f>INDEX(#REF!,MATCH(Turtas!E415,#REF!,0))</f>
        <v>#REF!</v>
      </c>
      <c r="AG415" s="223" t="e">
        <f t="shared" si="77"/>
        <v>#REF!</v>
      </c>
      <c r="AH415" s="223" t="s">
        <v>681</v>
      </c>
      <c r="AI415" s="196"/>
      <c r="AJ415" s="224" t="e">
        <f>#REF!</f>
        <v>#REF!</v>
      </c>
      <c r="AK415" s="224">
        <f t="shared" si="78"/>
        <v>275</v>
      </c>
      <c r="AL415" s="225" t="e">
        <f t="shared" si="79"/>
        <v>#REF!</v>
      </c>
      <c r="AM415" s="225"/>
      <c r="AN415" s="226"/>
      <c r="AO415" s="226"/>
      <c r="AP415" s="224" t="e">
        <f t="shared" si="80"/>
        <v>#REF!</v>
      </c>
      <c r="AQ415" s="224" t="e">
        <f t="shared" si="81"/>
        <v>#REF!</v>
      </c>
      <c r="AR415" s="224" t="e">
        <f t="shared" si="82"/>
        <v>#REF!</v>
      </c>
      <c r="AS415" s="224" t="e">
        <f t="shared" si="83"/>
        <v>#REF!</v>
      </c>
      <c r="AT415" s="224" t="b">
        <f t="shared" si="84"/>
        <v>0</v>
      </c>
      <c r="AU415" s="224" t="e">
        <f t="shared" si="85"/>
        <v>#REF!</v>
      </c>
      <c r="AV415" s="224" t="e">
        <f t="shared" si="86"/>
        <v>#REF!</v>
      </c>
      <c r="AX415" s="227" t="b">
        <v>0</v>
      </c>
    </row>
    <row r="416" spans="2:50" x14ac:dyDescent="0.2">
      <c r="B416" s="215">
        <v>406</v>
      </c>
      <c r="C416" s="216" t="e">
        <f>+#REF!</f>
        <v>#REF!</v>
      </c>
      <c r="D416" s="217" t="e">
        <f>+#REF!</f>
        <v>#REF!</v>
      </c>
      <c r="E416" s="217" t="e">
        <f>+#REF!</f>
        <v>#REF!</v>
      </c>
      <c r="F416" s="217">
        <v>721</v>
      </c>
      <c r="G416" s="217" t="s">
        <v>79</v>
      </c>
      <c r="H416" s="217" t="str">
        <f t="shared" si="75"/>
        <v>TS</v>
      </c>
      <c r="I416" s="218" t="e">
        <f>+#REF!</f>
        <v>#REF!</v>
      </c>
      <c r="J416" s="218" t="e">
        <f>IF(ISBLANK(#REF!),"",#REF!)</f>
        <v>#REF!</v>
      </c>
      <c r="K416" s="218" t="e">
        <f>IF(ISBLANK(#REF!),"",#REF!)</f>
        <v>#REF!</v>
      </c>
      <c r="L416" s="219" t="e">
        <f>IF(ISBLANK(#REF!),"",#REF!)</f>
        <v>#REF!</v>
      </c>
      <c r="M416" s="218" t="e">
        <f>IF(ISBLANK(#REF!),"",#REF!)</f>
        <v>#REF!</v>
      </c>
      <c r="N416" s="218" t="e">
        <f>IF(ISBLANK(#REF!),"",#REF!)</f>
        <v>#REF!</v>
      </c>
      <c r="O416" s="218" t="e">
        <f>IF(ISBLANK(#REF!),"",#REF!)</f>
        <v>#REF!</v>
      </c>
      <c r="P416" s="220">
        <v>250</v>
      </c>
      <c r="Q416" s="220">
        <v>0</v>
      </c>
      <c r="R416" s="220">
        <v>0</v>
      </c>
      <c r="S416" s="220">
        <v>0</v>
      </c>
      <c r="T416" s="220">
        <v>0</v>
      </c>
      <c r="U416" s="220">
        <v>0</v>
      </c>
      <c r="V416" s="220">
        <v>250</v>
      </c>
      <c r="W416" s="220">
        <v>250</v>
      </c>
      <c r="X416" s="220">
        <v>0</v>
      </c>
      <c r="Y416" s="220">
        <v>0</v>
      </c>
      <c r="Z416" s="220">
        <v>0</v>
      </c>
      <c r="AA416" s="220">
        <v>0</v>
      </c>
      <c r="AB416" s="220">
        <v>0</v>
      </c>
      <c r="AC416" s="220">
        <v>35.714285714285708</v>
      </c>
      <c r="AD416" s="196"/>
      <c r="AE416" s="222" t="e">
        <f t="shared" si="76"/>
        <v>#REF!</v>
      </c>
      <c r="AF416" s="222" t="e">
        <f>INDEX(#REF!,MATCH(Turtas!E416,#REF!,0))</f>
        <v>#REF!</v>
      </c>
      <c r="AG416" s="223" t="e">
        <f t="shared" si="77"/>
        <v>#REF!</v>
      </c>
      <c r="AH416" s="223" t="s">
        <v>681</v>
      </c>
      <c r="AI416" s="196"/>
      <c r="AJ416" s="224" t="e">
        <f>#REF!</f>
        <v>#REF!</v>
      </c>
      <c r="AK416" s="224">
        <f t="shared" si="78"/>
        <v>250</v>
      </c>
      <c r="AL416" s="225" t="e">
        <f t="shared" si="79"/>
        <v>#REF!</v>
      </c>
      <c r="AM416" s="225"/>
      <c r="AN416" s="226"/>
      <c r="AO416" s="226"/>
      <c r="AP416" s="224" t="e">
        <f t="shared" si="80"/>
        <v>#REF!</v>
      </c>
      <c r="AQ416" s="224" t="e">
        <f t="shared" si="81"/>
        <v>#REF!</v>
      </c>
      <c r="AR416" s="224" t="e">
        <f t="shared" si="82"/>
        <v>#REF!</v>
      </c>
      <c r="AS416" s="224" t="e">
        <f t="shared" si="83"/>
        <v>#REF!</v>
      </c>
      <c r="AT416" s="224" t="b">
        <f t="shared" si="84"/>
        <v>0</v>
      </c>
      <c r="AU416" s="224" t="e">
        <f t="shared" si="85"/>
        <v>#REF!</v>
      </c>
      <c r="AV416" s="224" t="e">
        <f t="shared" si="86"/>
        <v>#REF!</v>
      </c>
      <c r="AX416" s="227" t="b">
        <v>0</v>
      </c>
    </row>
    <row r="417" spans="2:50" x14ac:dyDescent="0.2">
      <c r="B417" s="215">
        <v>407</v>
      </c>
      <c r="C417" s="216" t="e">
        <f>+#REF!</f>
        <v>#REF!</v>
      </c>
      <c r="D417" s="217" t="e">
        <f>+#REF!</f>
        <v>#REF!</v>
      </c>
      <c r="E417" s="217" t="e">
        <f>+#REF!</f>
        <v>#REF!</v>
      </c>
      <c r="F417" s="217">
        <v>721</v>
      </c>
      <c r="G417" s="217" t="s">
        <v>79</v>
      </c>
      <c r="H417" s="217" t="str">
        <f t="shared" si="75"/>
        <v>TS</v>
      </c>
      <c r="I417" s="218" t="e">
        <f>+#REF!</f>
        <v>#REF!</v>
      </c>
      <c r="J417" s="218" t="e">
        <f>IF(ISBLANK(#REF!),"",#REF!)</f>
        <v>#REF!</v>
      </c>
      <c r="K417" s="218" t="e">
        <f>IF(ISBLANK(#REF!),"",#REF!)</f>
        <v>#REF!</v>
      </c>
      <c r="L417" s="219" t="e">
        <f>IF(ISBLANK(#REF!),"",#REF!)</f>
        <v>#REF!</v>
      </c>
      <c r="M417" s="218" t="e">
        <f>IF(ISBLANK(#REF!),"",#REF!)</f>
        <v>#REF!</v>
      </c>
      <c r="N417" s="218" t="e">
        <f>IF(ISBLANK(#REF!),"",#REF!)</f>
        <v>#REF!</v>
      </c>
      <c r="O417" s="218" t="e">
        <f>IF(ISBLANK(#REF!),"",#REF!)</f>
        <v>#REF!</v>
      </c>
      <c r="P417" s="220">
        <v>250</v>
      </c>
      <c r="Q417" s="220">
        <v>0</v>
      </c>
      <c r="R417" s="220">
        <v>0</v>
      </c>
      <c r="S417" s="220">
        <v>0</v>
      </c>
      <c r="T417" s="220">
        <v>0</v>
      </c>
      <c r="U417" s="220">
        <v>0</v>
      </c>
      <c r="V417" s="220">
        <v>250</v>
      </c>
      <c r="W417" s="220">
        <v>250</v>
      </c>
      <c r="X417" s="220">
        <v>0</v>
      </c>
      <c r="Y417" s="220">
        <v>0</v>
      </c>
      <c r="Z417" s="220">
        <v>0</v>
      </c>
      <c r="AA417" s="220">
        <v>0</v>
      </c>
      <c r="AB417" s="220">
        <v>0</v>
      </c>
      <c r="AC417" s="220">
        <v>35.714285714285708</v>
      </c>
      <c r="AD417" s="196"/>
      <c r="AE417" s="222" t="e">
        <f t="shared" si="76"/>
        <v>#REF!</v>
      </c>
      <c r="AF417" s="222" t="e">
        <f>INDEX(#REF!,MATCH(Turtas!E417,#REF!,0))</f>
        <v>#REF!</v>
      </c>
      <c r="AG417" s="223" t="e">
        <f t="shared" si="77"/>
        <v>#REF!</v>
      </c>
      <c r="AH417" s="223" t="s">
        <v>681</v>
      </c>
      <c r="AI417" s="196"/>
      <c r="AJ417" s="224" t="e">
        <f>#REF!</f>
        <v>#REF!</v>
      </c>
      <c r="AK417" s="224">
        <f t="shared" si="78"/>
        <v>250</v>
      </c>
      <c r="AL417" s="225" t="e">
        <f t="shared" si="79"/>
        <v>#REF!</v>
      </c>
      <c r="AM417" s="225"/>
      <c r="AN417" s="226"/>
      <c r="AO417" s="226"/>
      <c r="AP417" s="224" t="e">
        <f t="shared" si="80"/>
        <v>#REF!</v>
      </c>
      <c r="AQ417" s="224" t="e">
        <f t="shared" si="81"/>
        <v>#REF!</v>
      </c>
      <c r="AR417" s="224" t="e">
        <f t="shared" si="82"/>
        <v>#REF!</v>
      </c>
      <c r="AS417" s="224" t="e">
        <f t="shared" si="83"/>
        <v>#REF!</v>
      </c>
      <c r="AT417" s="224" t="b">
        <f t="shared" si="84"/>
        <v>0</v>
      </c>
      <c r="AU417" s="224" t="e">
        <f t="shared" si="85"/>
        <v>#REF!</v>
      </c>
      <c r="AV417" s="224" t="e">
        <f t="shared" si="86"/>
        <v>#REF!</v>
      </c>
      <c r="AX417" s="227" t="b">
        <v>0</v>
      </c>
    </row>
    <row r="418" spans="2:50" x14ac:dyDescent="0.2">
      <c r="B418" s="215">
        <v>408</v>
      </c>
      <c r="C418" s="216" t="e">
        <f>+#REF!</f>
        <v>#REF!</v>
      </c>
      <c r="D418" s="217" t="e">
        <f>+#REF!</f>
        <v>#REF!</v>
      </c>
      <c r="E418" s="217" t="e">
        <f>+#REF!</f>
        <v>#REF!</v>
      </c>
      <c r="F418" s="217">
        <v>720</v>
      </c>
      <c r="G418" s="217" t="s">
        <v>85</v>
      </c>
      <c r="H418" s="217" t="str">
        <f t="shared" si="75"/>
        <v>BS</v>
      </c>
      <c r="I418" s="218" t="e">
        <f>+#REF!</f>
        <v>#REF!</v>
      </c>
      <c r="J418" s="218" t="e">
        <f>IF(ISBLANK(#REF!),"",#REF!)</f>
        <v>#REF!</v>
      </c>
      <c r="K418" s="218" t="e">
        <f>IF(ISBLANK(#REF!),"",#REF!)</f>
        <v>#REF!</v>
      </c>
      <c r="L418" s="219" t="e">
        <f>IF(ISBLANK(#REF!),"",#REF!)</f>
        <v>#REF!</v>
      </c>
      <c r="M418" s="218" t="e">
        <f>IF(ISBLANK(#REF!),"",#REF!)</f>
        <v>#REF!</v>
      </c>
      <c r="N418" s="218" t="e">
        <f>IF(ISBLANK(#REF!),"",#REF!)</f>
        <v>#REF!</v>
      </c>
      <c r="O418" s="218" t="e">
        <f>IF(ISBLANK(#REF!),"",#REF!)</f>
        <v>#REF!</v>
      </c>
      <c r="P418" s="220">
        <v>245.06</v>
      </c>
      <c r="Q418" s="220">
        <v>245.06</v>
      </c>
      <c r="R418" s="220">
        <v>0</v>
      </c>
      <c r="S418" s="220">
        <v>0</v>
      </c>
      <c r="T418" s="220">
        <v>0</v>
      </c>
      <c r="U418" s="220">
        <v>0</v>
      </c>
      <c r="V418" s="220">
        <v>0</v>
      </c>
      <c r="W418" s="220">
        <v>0</v>
      </c>
      <c r="X418" s="220">
        <v>0</v>
      </c>
      <c r="Y418" s="220">
        <v>0</v>
      </c>
      <c r="Z418" s="220">
        <v>0</v>
      </c>
      <c r="AA418" s="220">
        <v>0</v>
      </c>
      <c r="AB418" s="220">
        <v>0</v>
      </c>
      <c r="AC418" s="220">
        <v>49.012</v>
      </c>
      <c r="AD418" s="196"/>
      <c r="AE418" s="222" t="e">
        <f t="shared" si="76"/>
        <v>#REF!</v>
      </c>
      <c r="AF418" s="222" t="e">
        <f>INDEX(#REF!,MATCH(Turtas!E418,#REF!,0))</f>
        <v>#REF!</v>
      </c>
      <c r="AG418" s="223" t="e">
        <f t="shared" si="77"/>
        <v>#REF!</v>
      </c>
      <c r="AH418" s="223" t="s">
        <v>680</v>
      </c>
      <c r="AI418" s="196"/>
      <c r="AJ418" s="224" t="e">
        <f>#REF!</f>
        <v>#REF!</v>
      </c>
      <c r="AK418" s="224">
        <f t="shared" si="78"/>
        <v>245.06</v>
      </c>
      <c r="AL418" s="225" t="e">
        <f t="shared" si="79"/>
        <v>#REF!</v>
      </c>
      <c r="AM418" s="225"/>
      <c r="AN418" s="226"/>
      <c r="AO418" s="226"/>
      <c r="AP418" s="224" t="e">
        <f t="shared" si="80"/>
        <v>#REF!</v>
      </c>
      <c r="AQ418" s="224" t="e">
        <f t="shared" si="81"/>
        <v>#REF!</v>
      </c>
      <c r="AR418" s="224" t="e">
        <f t="shared" si="82"/>
        <v>#REF!</v>
      </c>
      <c r="AS418" s="224" t="e">
        <f t="shared" si="83"/>
        <v>#REF!</v>
      </c>
      <c r="AT418" s="224" t="b">
        <f t="shared" si="84"/>
        <v>0</v>
      </c>
      <c r="AU418" s="224" t="e">
        <f t="shared" si="85"/>
        <v>#REF!</v>
      </c>
      <c r="AV418" s="224" t="e">
        <f t="shared" si="86"/>
        <v>#REF!</v>
      </c>
      <c r="AX418" s="227" t="b">
        <v>0</v>
      </c>
    </row>
    <row r="419" spans="2:50" x14ac:dyDescent="0.2">
      <c r="B419" s="215">
        <v>409</v>
      </c>
      <c r="C419" s="216" t="e">
        <f>+#REF!</f>
        <v>#REF!</v>
      </c>
      <c r="D419" s="217" t="e">
        <f>+#REF!</f>
        <v>#REF!</v>
      </c>
      <c r="E419" s="217" t="e">
        <f>+#REF!</f>
        <v>#REF!</v>
      </c>
      <c r="F419" s="217">
        <v>721</v>
      </c>
      <c r="G419" s="217" t="s">
        <v>66</v>
      </c>
      <c r="H419" s="217" t="str">
        <f t="shared" si="75"/>
        <v>TS</v>
      </c>
      <c r="I419" s="218" t="e">
        <f>+#REF!</f>
        <v>#REF!</v>
      </c>
      <c r="J419" s="218" t="e">
        <f>IF(ISBLANK(#REF!),"",#REF!)</f>
        <v>#REF!</v>
      </c>
      <c r="K419" s="218" t="e">
        <f>IF(ISBLANK(#REF!),"",#REF!)</f>
        <v>#REF!</v>
      </c>
      <c r="L419" s="219" t="e">
        <f>IF(ISBLANK(#REF!),"",#REF!)</f>
        <v>#REF!</v>
      </c>
      <c r="M419" s="218" t="e">
        <f>IF(ISBLANK(#REF!),"",#REF!)</f>
        <v>#REF!</v>
      </c>
      <c r="N419" s="218" t="e">
        <f>IF(ISBLANK(#REF!),"",#REF!)</f>
        <v>#REF!</v>
      </c>
      <c r="O419" s="218" t="e">
        <f>IF(ISBLANK(#REF!),"",#REF!)</f>
        <v>#REF!</v>
      </c>
      <c r="P419" s="220">
        <v>21.51</v>
      </c>
      <c r="Q419" s="220">
        <v>0</v>
      </c>
      <c r="R419" s="220">
        <v>0</v>
      </c>
      <c r="S419" s="220">
        <v>0</v>
      </c>
      <c r="T419" s="220">
        <v>0</v>
      </c>
      <c r="U419" s="220">
        <v>0</v>
      </c>
      <c r="V419" s="220">
        <v>21.51</v>
      </c>
      <c r="W419" s="220">
        <v>0</v>
      </c>
      <c r="X419" s="220">
        <v>0</v>
      </c>
      <c r="Y419" s="220">
        <v>21.51</v>
      </c>
      <c r="Z419" s="220">
        <v>13.623000000000001</v>
      </c>
      <c r="AA419" s="220">
        <v>7.8870000000000005</v>
      </c>
      <c r="AB419" s="220">
        <v>4.3019999999999996</v>
      </c>
      <c r="AC419" s="220">
        <v>0</v>
      </c>
      <c r="AD419" s="196"/>
      <c r="AE419" s="222" t="e">
        <f t="shared" si="76"/>
        <v>#REF!</v>
      </c>
      <c r="AF419" s="222" t="e">
        <f>INDEX(#REF!,MATCH(Turtas!E419,#REF!,0))</f>
        <v>#REF!</v>
      </c>
      <c r="AG419" s="223" t="e">
        <f t="shared" si="77"/>
        <v>#REF!</v>
      </c>
      <c r="AH419" s="223" t="s">
        <v>680</v>
      </c>
      <c r="AI419" s="196"/>
      <c r="AJ419" s="224" t="e">
        <f>#REF!</f>
        <v>#REF!</v>
      </c>
      <c r="AK419" s="224">
        <f t="shared" si="78"/>
        <v>21.51</v>
      </c>
      <c r="AL419" s="225" t="e">
        <f t="shared" si="79"/>
        <v>#REF!</v>
      </c>
      <c r="AM419" s="225"/>
      <c r="AN419" s="226"/>
      <c r="AO419" s="226"/>
      <c r="AP419" s="224" t="e">
        <f t="shared" si="80"/>
        <v>#REF!</v>
      </c>
      <c r="AQ419" s="224" t="e">
        <f t="shared" si="81"/>
        <v>#REF!</v>
      </c>
      <c r="AR419" s="224" t="e">
        <f t="shared" si="82"/>
        <v>#REF!</v>
      </c>
      <c r="AS419" s="224" t="e">
        <f t="shared" si="83"/>
        <v>#REF!</v>
      </c>
      <c r="AT419" s="224" t="b">
        <f t="shared" si="84"/>
        <v>0</v>
      </c>
      <c r="AU419" s="224" t="e">
        <f t="shared" si="85"/>
        <v>#REF!</v>
      </c>
      <c r="AV419" s="224" t="e">
        <f t="shared" si="86"/>
        <v>#REF!</v>
      </c>
      <c r="AX419" s="227" t="b">
        <v>0</v>
      </c>
    </row>
    <row r="420" spans="2:50" x14ac:dyDescent="0.2">
      <c r="B420" s="215">
        <v>410</v>
      </c>
      <c r="C420" s="216" t="e">
        <f>+#REF!</f>
        <v>#REF!</v>
      </c>
      <c r="D420" s="217" t="e">
        <f>+#REF!</f>
        <v>#REF!</v>
      </c>
      <c r="E420" s="217" t="e">
        <f>+#REF!</f>
        <v>#REF!</v>
      </c>
      <c r="F420" s="217">
        <v>721</v>
      </c>
      <c r="G420" s="217" t="s">
        <v>81</v>
      </c>
      <c r="H420" s="217" t="str">
        <f t="shared" si="75"/>
        <v>TS</v>
      </c>
      <c r="I420" s="218" t="e">
        <f>+#REF!</f>
        <v>#REF!</v>
      </c>
      <c r="J420" s="218" t="e">
        <f>IF(ISBLANK(#REF!),"",#REF!)</f>
        <v>#REF!</v>
      </c>
      <c r="K420" s="218" t="e">
        <f>IF(ISBLANK(#REF!),"",#REF!)</f>
        <v>#REF!</v>
      </c>
      <c r="L420" s="219" t="e">
        <f>IF(ISBLANK(#REF!),"",#REF!)</f>
        <v>#REF!</v>
      </c>
      <c r="M420" s="218" t="e">
        <f>IF(ISBLANK(#REF!),"",#REF!)</f>
        <v>#REF!</v>
      </c>
      <c r="N420" s="218" t="e">
        <f>IF(ISBLANK(#REF!),"",#REF!)</f>
        <v>#REF!</v>
      </c>
      <c r="O420" s="218" t="e">
        <f>IF(ISBLANK(#REF!),"",#REF!)</f>
        <v>#REF!</v>
      </c>
      <c r="P420" s="220">
        <v>376.51</v>
      </c>
      <c r="Q420" s="220">
        <v>0</v>
      </c>
      <c r="R420" s="220">
        <v>0</v>
      </c>
      <c r="S420" s="220">
        <v>0</v>
      </c>
      <c r="T420" s="220">
        <v>0</v>
      </c>
      <c r="U420" s="220">
        <v>0</v>
      </c>
      <c r="V420" s="220">
        <v>376.51</v>
      </c>
      <c r="W420" s="220">
        <v>0</v>
      </c>
      <c r="X420" s="220">
        <v>0</v>
      </c>
      <c r="Y420" s="220">
        <v>376.51</v>
      </c>
      <c r="Z420" s="220">
        <v>376.51</v>
      </c>
      <c r="AA420" s="220">
        <v>0</v>
      </c>
      <c r="AB420" s="220">
        <v>0</v>
      </c>
      <c r="AC420" s="220">
        <v>0</v>
      </c>
      <c r="AD420" s="196"/>
      <c r="AE420" s="222" t="e">
        <f t="shared" si="76"/>
        <v>#REF!</v>
      </c>
      <c r="AF420" s="222" t="e">
        <f>INDEX(#REF!,MATCH(Turtas!E420,#REF!,0))</f>
        <v>#REF!</v>
      </c>
      <c r="AG420" s="223" t="e">
        <f t="shared" si="77"/>
        <v>#REF!</v>
      </c>
      <c r="AH420" s="223" t="s">
        <v>681</v>
      </c>
      <c r="AI420" s="196"/>
      <c r="AJ420" s="224" t="e">
        <f>#REF!</f>
        <v>#REF!</v>
      </c>
      <c r="AK420" s="224">
        <f t="shared" si="78"/>
        <v>376.51</v>
      </c>
      <c r="AL420" s="225" t="e">
        <f t="shared" si="79"/>
        <v>#REF!</v>
      </c>
      <c r="AM420" s="225"/>
      <c r="AN420" s="226"/>
      <c r="AO420" s="226"/>
      <c r="AP420" s="224" t="e">
        <f t="shared" si="80"/>
        <v>#REF!</v>
      </c>
      <c r="AQ420" s="224" t="e">
        <f t="shared" si="81"/>
        <v>#REF!</v>
      </c>
      <c r="AR420" s="224" t="e">
        <f t="shared" si="82"/>
        <v>#REF!</v>
      </c>
      <c r="AS420" s="224" t="e">
        <f t="shared" si="83"/>
        <v>#REF!</v>
      </c>
      <c r="AT420" s="224" t="b">
        <f t="shared" si="84"/>
        <v>0</v>
      </c>
      <c r="AU420" s="224" t="e">
        <f t="shared" si="85"/>
        <v>#REF!</v>
      </c>
      <c r="AV420" s="224" t="e">
        <f t="shared" si="86"/>
        <v>#REF!</v>
      </c>
      <c r="AX420" s="227" t="b">
        <v>0</v>
      </c>
    </row>
    <row r="421" spans="2:50" x14ac:dyDescent="0.2">
      <c r="B421" s="215">
        <v>411</v>
      </c>
      <c r="C421" s="216" t="e">
        <f>+#REF!</f>
        <v>#REF!</v>
      </c>
      <c r="D421" s="217" t="e">
        <f>+#REF!</f>
        <v>#REF!</v>
      </c>
      <c r="E421" s="217" t="e">
        <f>+#REF!</f>
        <v>#REF!</v>
      </c>
      <c r="F421" s="217">
        <v>721</v>
      </c>
      <c r="G421" s="217" t="s">
        <v>68</v>
      </c>
      <c r="H421" s="217" t="str">
        <f t="shared" si="75"/>
        <v>TS</v>
      </c>
      <c r="I421" s="218" t="e">
        <f>+#REF!</f>
        <v>#REF!</v>
      </c>
      <c r="J421" s="218" t="e">
        <f>IF(ISBLANK(#REF!),"",#REF!)</f>
        <v>#REF!</v>
      </c>
      <c r="K421" s="218" t="e">
        <f>IF(ISBLANK(#REF!),"",#REF!)</f>
        <v>#REF!</v>
      </c>
      <c r="L421" s="219" t="e">
        <f>IF(ISBLANK(#REF!),"",#REF!)</f>
        <v>#REF!</v>
      </c>
      <c r="M421" s="218" t="e">
        <f>IF(ISBLANK(#REF!),"",#REF!)</f>
        <v>#REF!</v>
      </c>
      <c r="N421" s="218" t="e">
        <f>IF(ISBLANK(#REF!),"",#REF!)</f>
        <v>#REF!</v>
      </c>
      <c r="O421" s="218" t="e">
        <f>IF(ISBLANK(#REF!),"",#REF!)</f>
        <v>#REF!</v>
      </c>
      <c r="P421" s="220">
        <v>478.71</v>
      </c>
      <c r="Q421" s="220">
        <v>0</v>
      </c>
      <c r="R421" s="220">
        <v>0</v>
      </c>
      <c r="S421" s="220">
        <v>0</v>
      </c>
      <c r="T421" s="220">
        <v>0</v>
      </c>
      <c r="U421" s="220">
        <v>0</v>
      </c>
      <c r="V421" s="220">
        <v>478.71</v>
      </c>
      <c r="W421" s="220">
        <v>0</v>
      </c>
      <c r="X421" s="220">
        <v>0</v>
      </c>
      <c r="Y421" s="220">
        <v>478.71</v>
      </c>
      <c r="Z421" s="220">
        <v>418.87124999999997</v>
      </c>
      <c r="AA421" s="220">
        <v>59.838750000000005</v>
      </c>
      <c r="AB421" s="220">
        <v>47.871000000000009</v>
      </c>
      <c r="AC421" s="220">
        <v>0</v>
      </c>
      <c r="AD421" s="196"/>
      <c r="AE421" s="222" t="e">
        <f t="shared" si="76"/>
        <v>#REF!</v>
      </c>
      <c r="AF421" s="222" t="e">
        <f>INDEX(#REF!,MATCH(Turtas!E421,#REF!,0))</f>
        <v>#REF!</v>
      </c>
      <c r="AG421" s="223" t="e">
        <f t="shared" si="77"/>
        <v>#REF!</v>
      </c>
      <c r="AH421" s="223" t="s">
        <v>681</v>
      </c>
      <c r="AI421" s="196"/>
      <c r="AJ421" s="224" t="e">
        <f>#REF!</f>
        <v>#REF!</v>
      </c>
      <c r="AK421" s="224">
        <f t="shared" si="78"/>
        <v>478.71</v>
      </c>
      <c r="AL421" s="225" t="e">
        <f t="shared" si="79"/>
        <v>#REF!</v>
      </c>
      <c r="AM421" s="225"/>
      <c r="AN421" s="226"/>
      <c r="AO421" s="226"/>
      <c r="AP421" s="224" t="e">
        <f t="shared" si="80"/>
        <v>#REF!</v>
      </c>
      <c r="AQ421" s="224" t="e">
        <f t="shared" si="81"/>
        <v>#REF!</v>
      </c>
      <c r="AR421" s="224" t="e">
        <f t="shared" si="82"/>
        <v>#REF!</v>
      </c>
      <c r="AS421" s="224" t="e">
        <f t="shared" si="83"/>
        <v>#REF!</v>
      </c>
      <c r="AT421" s="224" t="b">
        <f t="shared" si="84"/>
        <v>0</v>
      </c>
      <c r="AU421" s="224" t="e">
        <f t="shared" si="85"/>
        <v>#REF!</v>
      </c>
      <c r="AV421" s="224" t="e">
        <f t="shared" si="86"/>
        <v>#REF!</v>
      </c>
      <c r="AX421" s="227" t="b">
        <v>0</v>
      </c>
    </row>
    <row r="422" spans="2:50" x14ac:dyDescent="0.2">
      <c r="B422" s="215">
        <v>412</v>
      </c>
      <c r="C422" s="216" t="e">
        <f>+#REF!</f>
        <v>#REF!</v>
      </c>
      <c r="D422" s="217" t="e">
        <f>+#REF!</f>
        <v>#REF!</v>
      </c>
      <c r="E422" s="217" t="e">
        <f>+#REF!</f>
        <v>#REF!</v>
      </c>
      <c r="F422" s="217">
        <v>721</v>
      </c>
      <c r="G422" s="217" t="s">
        <v>66</v>
      </c>
      <c r="H422" s="217" t="str">
        <f t="shared" si="75"/>
        <v>TS</v>
      </c>
      <c r="I422" s="218" t="e">
        <f>+#REF!</f>
        <v>#REF!</v>
      </c>
      <c r="J422" s="218" t="e">
        <f>IF(ISBLANK(#REF!),"",#REF!)</f>
        <v>#REF!</v>
      </c>
      <c r="K422" s="218" t="e">
        <f>IF(ISBLANK(#REF!),"",#REF!)</f>
        <v>#REF!</v>
      </c>
      <c r="L422" s="219" t="e">
        <f>IF(ISBLANK(#REF!),"",#REF!)</f>
        <v>#REF!</v>
      </c>
      <c r="M422" s="218" t="e">
        <f>IF(ISBLANK(#REF!),"",#REF!)</f>
        <v>#REF!</v>
      </c>
      <c r="N422" s="218" t="e">
        <f>IF(ISBLANK(#REF!),"",#REF!)</f>
        <v>#REF!</v>
      </c>
      <c r="O422" s="218" t="e">
        <f>IF(ISBLANK(#REF!),"",#REF!)</f>
        <v>#REF!</v>
      </c>
      <c r="P422" s="220">
        <v>926.78</v>
      </c>
      <c r="Q422" s="220">
        <v>0</v>
      </c>
      <c r="R422" s="220">
        <v>0</v>
      </c>
      <c r="S422" s="220">
        <v>0</v>
      </c>
      <c r="T422" s="220">
        <v>0</v>
      </c>
      <c r="U422" s="220">
        <v>0</v>
      </c>
      <c r="V422" s="220">
        <v>926.78</v>
      </c>
      <c r="W422" s="220">
        <v>0</v>
      </c>
      <c r="X422" s="220">
        <v>0</v>
      </c>
      <c r="Y422" s="220">
        <v>926.78</v>
      </c>
      <c r="Z422" s="220">
        <v>803.20933333333335</v>
      </c>
      <c r="AA422" s="220">
        <v>123.57066666666663</v>
      </c>
      <c r="AB422" s="220">
        <v>92.677999999999983</v>
      </c>
      <c r="AC422" s="220">
        <v>0</v>
      </c>
      <c r="AD422" s="196"/>
      <c r="AE422" s="222" t="e">
        <f t="shared" si="76"/>
        <v>#REF!</v>
      </c>
      <c r="AF422" s="222" t="e">
        <f>INDEX(#REF!,MATCH(Turtas!E422,#REF!,0))</f>
        <v>#REF!</v>
      </c>
      <c r="AG422" s="223" t="e">
        <f t="shared" si="77"/>
        <v>#REF!</v>
      </c>
      <c r="AH422" s="223" t="s">
        <v>681</v>
      </c>
      <c r="AI422" s="196"/>
      <c r="AJ422" s="224" t="e">
        <f>#REF!</f>
        <v>#REF!</v>
      </c>
      <c r="AK422" s="224">
        <f t="shared" si="78"/>
        <v>926.78</v>
      </c>
      <c r="AL422" s="225" t="e">
        <f t="shared" si="79"/>
        <v>#REF!</v>
      </c>
      <c r="AM422" s="225"/>
      <c r="AN422" s="226"/>
      <c r="AO422" s="226"/>
      <c r="AP422" s="224" t="e">
        <f t="shared" si="80"/>
        <v>#REF!</v>
      </c>
      <c r="AQ422" s="224" t="e">
        <f t="shared" si="81"/>
        <v>#REF!</v>
      </c>
      <c r="AR422" s="224" t="e">
        <f t="shared" si="82"/>
        <v>#REF!</v>
      </c>
      <c r="AS422" s="224" t="e">
        <f t="shared" si="83"/>
        <v>#REF!</v>
      </c>
      <c r="AT422" s="224" t="b">
        <f t="shared" si="84"/>
        <v>0</v>
      </c>
      <c r="AU422" s="224" t="e">
        <f t="shared" si="85"/>
        <v>#REF!</v>
      </c>
      <c r="AV422" s="224" t="e">
        <f t="shared" si="86"/>
        <v>#REF!</v>
      </c>
      <c r="AX422" s="227" t="b">
        <v>0</v>
      </c>
    </row>
    <row r="423" spans="2:50" x14ac:dyDescent="0.2">
      <c r="B423" s="215">
        <v>413</v>
      </c>
      <c r="C423" s="216" t="e">
        <f>+#REF!</f>
        <v>#REF!</v>
      </c>
      <c r="D423" s="217" t="e">
        <f>+#REF!</f>
        <v>#REF!</v>
      </c>
      <c r="E423" s="217" t="e">
        <f>+#REF!</f>
        <v>#REF!</v>
      </c>
      <c r="F423" s="217">
        <v>721</v>
      </c>
      <c r="G423" s="217" t="s">
        <v>66</v>
      </c>
      <c r="H423" s="217" t="str">
        <f t="shared" si="75"/>
        <v>TS</v>
      </c>
      <c r="I423" s="218" t="e">
        <f>+#REF!</f>
        <v>#REF!</v>
      </c>
      <c r="J423" s="218" t="e">
        <f>IF(ISBLANK(#REF!),"",#REF!)</f>
        <v>#REF!</v>
      </c>
      <c r="K423" s="218" t="e">
        <f>IF(ISBLANK(#REF!),"",#REF!)</f>
        <v>#REF!</v>
      </c>
      <c r="L423" s="219" t="e">
        <f>IF(ISBLANK(#REF!),"",#REF!)</f>
        <v>#REF!</v>
      </c>
      <c r="M423" s="218" t="e">
        <f>IF(ISBLANK(#REF!),"",#REF!)</f>
        <v>#REF!</v>
      </c>
      <c r="N423" s="218" t="e">
        <f>IF(ISBLANK(#REF!),"",#REF!)</f>
        <v>#REF!</v>
      </c>
      <c r="O423" s="218" t="e">
        <f>IF(ISBLANK(#REF!),"",#REF!)</f>
        <v>#REF!</v>
      </c>
      <c r="P423" s="220">
        <v>311.45999999999998</v>
      </c>
      <c r="Q423" s="220">
        <v>0</v>
      </c>
      <c r="R423" s="220">
        <v>0</v>
      </c>
      <c r="S423" s="220">
        <v>0</v>
      </c>
      <c r="T423" s="220">
        <v>0</v>
      </c>
      <c r="U423" s="220">
        <v>0</v>
      </c>
      <c r="V423" s="220">
        <v>311.45999999999998</v>
      </c>
      <c r="W423" s="220">
        <v>0</v>
      </c>
      <c r="X423" s="220">
        <v>0</v>
      </c>
      <c r="Y423" s="220">
        <v>311.45999999999998</v>
      </c>
      <c r="Z423" s="220">
        <v>267.3365</v>
      </c>
      <c r="AA423" s="220">
        <v>44.123499999999979</v>
      </c>
      <c r="AB423" s="220">
        <v>31.146000000000001</v>
      </c>
      <c r="AC423" s="220">
        <v>0</v>
      </c>
      <c r="AD423" s="196"/>
      <c r="AE423" s="222" t="e">
        <f t="shared" si="76"/>
        <v>#REF!</v>
      </c>
      <c r="AF423" s="222" t="e">
        <f>INDEX(#REF!,MATCH(Turtas!E423,#REF!,0))</f>
        <v>#REF!</v>
      </c>
      <c r="AG423" s="223" t="e">
        <f t="shared" si="77"/>
        <v>#REF!</v>
      </c>
      <c r="AH423" s="223" t="s">
        <v>681</v>
      </c>
      <c r="AI423" s="196"/>
      <c r="AJ423" s="224" t="e">
        <f>#REF!</f>
        <v>#REF!</v>
      </c>
      <c r="AK423" s="224">
        <f t="shared" si="78"/>
        <v>311.45999999999998</v>
      </c>
      <c r="AL423" s="225" t="e">
        <f t="shared" si="79"/>
        <v>#REF!</v>
      </c>
      <c r="AM423" s="225"/>
      <c r="AN423" s="226"/>
      <c r="AO423" s="226"/>
      <c r="AP423" s="224" t="e">
        <f t="shared" si="80"/>
        <v>#REF!</v>
      </c>
      <c r="AQ423" s="224" t="e">
        <f t="shared" si="81"/>
        <v>#REF!</v>
      </c>
      <c r="AR423" s="224" t="e">
        <f t="shared" si="82"/>
        <v>#REF!</v>
      </c>
      <c r="AS423" s="224" t="e">
        <f t="shared" si="83"/>
        <v>#REF!</v>
      </c>
      <c r="AT423" s="224" t="b">
        <f t="shared" si="84"/>
        <v>0</v>
      </c>
      <c r="AU423" s="224" t="e">
        <f t="shared" si="85"/>
        <v>#REF!</v>
      </c>
      <c r="AV423" s="224" t="e">
        <f t="shared" si="86"/>
        <v>#REF!</v>
      </c>
      <c r="AX423" s="227" t="b">
        <v>0</v>
      </c>
    </row>
    <row r="424" spans="2:50" x14ac:dyDescent="0.2">
      <c r="B424" s="215">
        <v>414</v>
      </c>
      <c r="C424" s="216" t="e">
        <f>+#REF!</f>
        <v>#REF!</v>
      </c>
      <c r="D424" s="217" t="e">
        <f>+#REF!</f>
        <v>#REF!</v>
      </c>
      <c r="E424" s="217" t="e">
        <f>+#REF!</f>
        <v>#REF!</v>
      </c>
      <c r="F424" s="217">
        <v>721</v>
      </c>
      <c r="G424" s="217" t="s">
        <v>68</v>
      </c>
      <c r="H424" s="217" t="str">
        <f t="shared" si="75"/>
        <v>TS</v>
      </c>
      <c r="I424" s="218" t="e">
        <f>+#REF!</f>
        <v>#REF!</v>
      </c>
      <c r="J424" s="218" t="e">
        <f>IF(ISBLANK(#REF!),"",#REF!)</f>
        <v>#REF!</v>
      </c>
      <c r="K424" s="218" t="e">
        <f>IF(ISBLANK(#REF!),"",#REF!)</f>
        <v>#REF!</v>
      </c>
      <c r="L424" s="219" t="e">
        <f>IF(ISBLANK(#REF!),"",#REF!)</f>
        <v>#REF!</v>
      </c>
      <c r="M424" s="218" t="e">
        <f>IF(ISBLANK(#REF!),"",#REF!)</f>
        <v>#REF!</v>
      </c>
      <c r="N424" s="218" t="e">
        <f>IF(ISBLANK(#REF!),"",#REF!)</f>
        <v>#REF!</v>
      </c>
      <c r="O424" s="218" t="e">
        <f>IF(ISBLANK(#REF!),"",#REF!)</f>
        <v>#REF!</v>
      </c>
      <c r="P424" s="220">
        <v>478.71</v>
      </c>
      <c r="Q424" s="220">
        <v>0</v>
      </c>
      <c r="R424" s="220">
        <v>0</v>
      </c>
      <c r="S424" s="220">
        <v>0</v>
      </c>
      <c r="T424" s="220">
        <v>0</v>
      </c>
      <c r="U424" s="220">
        <v>0</v>
      </c>
      <c r="V424" s="220">
        <v>478.71</v>
      </c>
      <c r="W424" s="220">
        <v>0</v>
      </c>
      <c r="X424" s="220">
        <v>0</v>
      </c>
      <c r="Y424" s="220">
        <v>478.71</v>
      </c>
      <c r="Z424" s="220">
        <v>410.89274999999998</v>
      </c>
      <c r="AA424" s="220">
        <v>67.817250000000001</v>
      </c>
      <c r="AB424" s="220">
        <v>47.871000000000002</v>
      </c>
      <c r="AC424" s="220">
        <v>0</v>
      </c>
      <c r="AD424" s="196"/>
      <c r="AE424" s="222" t="e">
        <f t="shared" si="76"/>
        <v>#REF!</v>
      </c>
      <c r="AF424" s="222" t="e">
        <f>INDEX(#REF!,MATCH(Turtas!E424,#REF!,0))</f>
        <v>#REF!</v>
      </c>
      <c r="AG424" s="223" t="e">
        <f t="shared" si="77"/>
        <v>#REF!</v>
      </c>
      <c r="AH424" s="223" t="s">
        <v>681</v>
      </c>
      <c r="AI424" s="196"/>
      <c r="AJ424" s="224" t="e">
        <f>#REF!</f>
        <v>#REF!</v>
      </c>
      <c r="AK424" s="224">
        <f t="shared" si="78"/>
        <v>478.71</v>
      </c>
      <c r="AL424" s="225" t="e">
        <f t="shared" si="79"/>
        <v>#REF!</v>
      </c>
      <c r="AM424" s="225"/>
      <c r="AN424" s="226"/>
      <c r="AO424" s="226"/>
      <c r="AP424" s="224" t="e">
        <f t="shared" si="80"/>
        <v>#REF!</v>
      </c>
      <c r="AQ424" s="224" t="e">
        <f t="shared" si="81"/>
        <v>#REF!</v>
      </c>
      <c r="AR424" s="224" t="e">
        <f t="shared" si="82"/>
        <v>#REF!</v>
      </c>
      <c r="AS424" s="224" t="e">
        <f t="shared" si="83"/>
        <v>#REF!</v>
      </c>
      <c r="AT424" s="224" t="b">
        <f t="shared" si="84"/>
        <v>0</v>
      </c>
      <c r="AU424" s="224" t="e">
        <f t="shared" si="85"/>
        <v>#REF!</v>
      </c>
      <c r="AV424" s="224" t="e">
        <f t="shared" si="86"/>
        <v>#REF!</v>
      </c>
      <c r="AX424" s="227" t="b">
        <v>0</v>
      </c>
    </row>
    <row r="425" spans="2:50" x14ac:dyDescent="0.2">
      <c r="B425" s="215">
        <v>415</v>
      </c>
      <c r="C425" s="216" t="e">
        <f>+#REF!</f>
        <v>#REF!</v>
      </c>
      <c r="D425" s="217" t="e">
        <f>+#REF!</f>
        <v>#REF!</v>
      </c>
      <c r="E425" s="217" t="e">
        <f>+#REF!</f>
        <v>#REF!</v>
      </c>
      <c r="F425" s="217">
        <v>721</v>
      </c>
      <c r="G425" s="217" t="s">
        <v>723</v>
      </c>
      <c r="H425" s="217" t="str">
        <f t="shared" si="75"/>
        <v>NS</v>
      </c>
      <c r="I425" s="218" t="e">
        <f>+#REF!</f>
        <v>#REF!</v>
      </c>
      <c r="J425" s="218" t="e">
        <f>IF(ISBLANK(#REF!),"",#REF!)</f>
        <v>#REF!</v>
      </c>
      <c r="K425" s="218" t="e">
        <f>IF(ISBLANK(#REF!),"",#REF!)</f>
        <v>#REF!</v>
      </c>
      <c r="L425" s="219" t="e">
        <f>IF(ISBLANK(#REF!),"",#REF!)</f>
        <v>#REF!</v>
      </c>
      <c r="M425" s="218" t="e">
        <f>IF(ISBLANK(#REF!),"",#REF!)</f>
        <v>#REF!</v>
      </c>
      <c r="N425" s="218" t="e">
        <f>IF(ISBLANK(#REF!),"",#REF!)</f>
        <v>#REF!</v>
      </c>
      <c r="O425" s="218" t="e">
        <f>IF(ISBLANK(#REF!),"",#REF!)</f>
        <v>#REF!</v>
      </c>
      <c r="P425" s="220">
        <v>263.29000000000002</v>
      </c>
      <c r="Q425" s="220">
        <v>0</v>
      </c>
      <c r="R425" s="220">
        <v>0</v>
      </c>
      <c r="S425" s="220">
        <v>0</v>
      </c>
      <c r="T425" s="220">
        <v>0</v>
      </c>
      <c r="U425" s="220">
        <v>0</v>
      </c>
      <c r="V425" s="220">
        <v>263.29000000000002</v>
      </c>
      <c r="W425" s="220">
        <v>0</v>
      </c>
      <c r="X425" s="220">
        <v>0</v>
      </c>
      <c r="Y425" s="220">
        <v>263.29000000000002</v>
      </c>
      <c r="Z425" s="220">
        <v>223.79650000000001</v>
      </c>
      <c r="AA425" s="220">
        <v>39.493500000000012</v>
      </c>
      <c r="AB425" s="220">
        <v>26.329000000000008</v>
      </c>
      <c r="AC425" s="220">
        <v>0</v>
      </c>
      <c r="AD425" s="196"/>
      <c r="AE425" s="222" t="e">
        <f t="shared" si="76"/>
        <v>#REF!</v>
      </c>
      <c r="AF425" s="222" t="e">
        <f>INDEX(#REF!,MATCH(Turtas!E425,#REF!,0))</f>
        <v>#REF!</v>
      </c>
      <c r="AG425" s="223" t="e">
        <f t="shared" si="77"/>
        <v>#REF!</v>
      </c>
      <c r="AH425" s="223" t="s">
        <v>681</v>
      </c>
      <c r="AI425" s="196"/>
      <c r="AJ425" s="224" t="e">
        <f>#REF!</f>
        <v>#REF!</v>
      </c>
      <c r="AK425" s="224">
        <f t="shared" si="78"/>
        <v>263.29000000000002</v>
      </c>
      <c r="AL425" s="225" t="e">
        <f t="shared" si="79"/>
        <v>#REF!</v>
      </c>
      <c r="AM425" s="225"/>
      <c r="AN425" s="226"/>
      <c r="AO425" s="226"/>
      <c r="AP425" s="224" t="e">
        <f t="shared" si="80"/>
        <v>#REF!</v>
      </c>
      <c r="AQ425" s="224" t="e">
        <f t="shared" si="81"/>
        <v>#REF!</v>
      </c>
      <c r="AR425" s="224" t="e">
        <f t="shared" si="82"/>
        <v>#REF!</v>
      </c>
      <c r="AS425" s="224" t="e">
        <f t="shared" si="83"/>
        <v>#REF!</v>
      </c>
      <c r="AT425" s="224" t="b">
        <f t="shared" si="84"/>
        <v>0</v>
      </c>
      <c r="AU425" s="224" t="e">
        <f t="shared" si="85"/>
        <v>#REF!</v>
      </c>
      <c r="AV425" s="224" t="e">
        <f t="shared" si="86"/>
        <v>#REF!</v>
      </c>
      <c r="AX425" s="227" t="b">
        <v>0</v>
      </c>
    </row>
    <row r="426" spans="2:50" x14ac:dyDescent="0.2">
      <c r="B426" s="215">
        <v>416</v>
      </c>
      <c r="C426" s="216" t="e">
        <f>+#REF!</f>
        <v>#REF!</v>
      </c>
      <c r="D426" s="217" t="e">
        <f>+#REF!</f>
        <v>#REF!</v>
      </c>
      <c r="E426" s="217" t="e">
        <f>+#REF!</f>
        <v>#REF!</v>
      </c>
      <c r="F426" s="217">
        <v>721</v>
      </c>
      <c r="G426" s="217" t="s">
        <v>723</v>
      </c>
      <c r="H426" s="217" t="str">
        <f t="shared" si="75"/>
        <v>NS</v>
      </c>
      <c r="I426" s="218" t="e">
        <f>+#REF!</f>
        <v>#REF!</v>
      </c>
      <c r="J426" s="218" t="e">
        <f>IF(ISBLANK(#REF!),"",#REF!)</f>
        <v>#REF!</v>
      </c>
      <c r="K426" s="218" t="e">
        <f>IF(ISBLANK(#REF!),"",#REF!)</f>
        <v>#REF!</v>
      </c>
      <c r="L426" s="219" t="e">
        <f>IF(ISBLANK(#REF!),"",#REF!)</f>
        <v>#REF!</v>
      </c>
      <c r="M426" s="218" t="e">
        <f>IF(ISBLANK(#REF!),"",#REF!)</f>
        <v>#REF!</v>
      </c>
      <c r="N426" s="218" t="e">
        <f>IF(ISBLANK(#REF!),"",#REF!)</f>
        <v>#REF!</v>
      </c>
      <c r="O426" s="218" t="e">
        <f>IF(ISBLANK(#REF!),"",#REF!)</f>
        <v>#REF!</v>
      </c>
      <c r="P426" s="220">
        <v>263.29000000000002</v>
      </c>
      <c r="Q426" s="220">
        <v>0</v>
      </c>
      <c r="R426" s="220">
        <v>0</v>
      </c>
      <c r="S426" s="220">
        <v>0</v>
      </c>
      <c r="T426" s="220">
        <v>0</v>
      </c>
      <c r="U426" s="220">
        <v>0</v>
      </c>
      <c r="V426" s="220">
        <v>263.29000000000002</v>
      </c>
      <c r="W426" s="220">
        <v>0</v>
      </c>
      <c r="X426" s="220">
        <v>0</v>
      </c>
      <c r="Y426" s="220">
        <v>263.29000000000002</v>
      </c>
      <c r="Z426" s="220">
        <v>223.79650000000001</v>
      </c>
      <c r="AA426" s="220">
        <v>39.493500000000012</v>
      </c>
      <c r="AB426" s="220">
        <v>26.329000000000008</v>
      </c>
      <c r="AC426" s="220">
        <v>0</v>
      </c>
      <c r="AD426" s="196"/>
      <c r="AE426" s="222" t="e">
        <f t="shared" si="76"/>
        <v>#REF!</v>
      </c>
      <c r="AF426" s="222" t="e">
        <f>INDEX(#REF!,MATCH(Turtas!E426,#REF!,0))</f>
        <v>#REF!</v>
      </c>
      <c r="AG426" s="223" t="e">
        <f t="shared" si="77"/>
        <v>#REF!</v>
      </c>
      <c r="AH426" s="223" t="s">
        <v>681</v>
      </c>
      <c r="AI426" s="196"/>
      <c r="AJ426" s="224" t="e">
        <f>#REF!</f>
        <v>#REF!</v>
      </c>
      <c r="AK426" s="224">
        <f t="shared" si="78"/>
        <v>263.29000000000002</v>
      </c>
      <c r="AL426" s="225" t="e">
        <f t="shared" si="79"/>
        <v>#REF!</v>
      </c>
      <c r="AM426" s="225"/>
      <c r="AN426" s="226"/>
      <c r="AO426" s="226"/>
      <c r="AP426" s="224" t="e">
        <f t="shared" si="80"/>
        <v>#REF!</v>
      </c>
      <c r="AQ426" s="224" t="e">
        <f t="shared" si="81"/>
        <v>#REF!</v>
      </c>
      <c r="AR426" s="224" t="e">
        <f t="shared" si="82"/>
        <v>#REF!</v>
      </c>
      <c r="AS426" s="224" t="e">
        <f t="shared" si="83"/>
        <v>#REF!</v>
      </c>
      <c r="AT426" s="224" t="b">
        <f t="shared" si="84"/>
        <v>0</v>
      </c>
      <c r="AU426" s="224" t="e">
        <f t="shared" si="85"/>
        <v>#REF!</v>
      </c>
      <c r="AV426" s="224" t="e">
        <f t="shared" si="86"/>
        <v>#REF!</v>
      </c>
      <c r="AX426" s="227" t="b">
        <v>0</v>
      </c>
    </row>
    <row r="427" spans="2:50" x14ac:dyDescent="0.2">
      <c r="B427" s="215">
        <v>417</v>
      </c>
      <c r="C427" s="216" t="e">
        <f>+#REF!</f>
        <v>#REF!</v>
      </c>
      <c r="D427" s="217" t="e">
        <f>+#REF!</f>
        <v>#REF!</v>
      </c>
      <c r="E427" s="217" t="e">
        <f>+#REF!</f>
        <v>#REF!</v>
      </c>
      <c r="F427" s="217">
        <v>721</v>
      </c>
      <c r="G427" s="217" t="s">
        <v>66</v>
      </c>
      <c r="H427" s="217" t="str">
        <f t="shared" si="75"/>
        <v>TS</v>
      </c>
      <c r="I427" s="218" t="e">
        <f>+#REF!</f>
        <v>#REF!</v>
      </c>
      <c r="J427" s="218" t="e">
        <f>IF(ISBLANK(#REF!),"",#REF!)</f>
        <v>#REF!</v>
      </c>
      <c r="K427" s="218" t="e">
        <f>IF(ISBLANK(#REF!),"",#REF!)</f>
        <v>#REF!</v>
      </c>
      <c r="L427" s="219" t="e">
        <f>IF(ISBLANK(#REF!),"",#REF!)</f>
        <v>#REF!</v>
      </c>
      <c r="M427" s="218" t="e">
        <f>IF(ISBLANK(#REF!),"",#REF!)</f>
        <v>#REF!</v>
      </c>
      <c r="N427" s="218" t="e">
        <f>IF(ISBLANK(#REF!),"",#REF!)</f>
        <v>#REF!</v>
      </c>
      <c r="O427" s="218" t="e">
        <f>IF(ISBLANK(#REF!),"",#REF!)</f>
        <v>#REF!</v>
      </c>
      <c r="P427" s="220">
        <v>475.83</v>
      </c>
      <c r="Q427" s="220">
        <v>0</v>
      </c>
      <c r="R427" s="220">
        <v>0</v>
      </c>
      <c r="S427" s="220">
        <v>0</v>
      </c>
      <c r="T427" s="220">
        <v>0</v>
      </c>
      <c r="U427" s="220">
        <v>0</v>
      </c>
      <c r="V427" s="220">
        <v>475.83</v>
      </c>
      <c r="W427" s="220">
        <v>0</v>
      </c>
      <c r="X427" s="220">
        <v>0</v>
      </c>
      <c r="Y427" s="220">
        <v>475.83</v>
      </c>
      <c r="Z427" s="220">
        <v>400.49025</v>
      </c>
      <c r="AA427" s="220">
        <v>75.339749999999981</v>
      </c>
      <c r="AB427" s="220">
        <v>47.582999999999991</v>
      </c>
      <c r="AC427" s="220">
        <v>0</v>
      </c>
      <c r="AD427" s="196"/>
      <c r="AE427" s="222" t="e">
        <f t="shared" si="76"/>
        <v>#REF!</v>
      </c>
      <c r="AF427" s="222" t="e">
        <f>INDEX(#REF!,MATCH(Turtas!E427,#REF!,0))</f>
        <v>#REF!</v>
      </c>
      <c r="AG427" s="223" t="e">
        <f t="shared" si="77"/>
        <v>#REF!</v>
      </c>
      <c r="AH427" s="223" t="s">
        <v>681</v>
      </c>
      <c r="AI427" s="196"/>
      <c r="AJ427" s="224" t="e">
        <f>#REF!</f>
        <v>#REF!</v>
      </c>
      <c r="AK427" s="224">
        <f t="shared" si="78"/>
        <v>475.83</v>
      </c>
      <c r="AL427" s="225" t="e">
        <f t="shared" si="79"/>
        <v>#REF!</v>
      </c>
      <c r="AM427" s="225"/>
      <c r="AN427" s="226"/>
      <c r="AO427" s="226"/>
      <c r="AP427" s="224" t="e">
        <f t="shared" si="80"/>
        <v>#REF!</v>
      </c>
      <c r="AQ427" s="224" t="e">
        <f t="shared" si="81"/>
        <v>#REF!</v>
      </c>
      <c r="AR427" s="224" t="e">
        <f t="shared" si="82"/>
        <v>#REF!</v>
      </c>
      <c r="AS427" s="224" t="e">
        <f t="shared" si="83"/>
        <v>#REF!</v>
      </c>
      <c r="AT427" s="224" t="b">
        <f t="shared" si="84"/>
        <v>0</v>
      </c>
      <c r="AU427" s="224" t="e">
        <f t="shared" si="85"/>
        <v>#REF!</v>
      </c>
      <c r="AV427" s="224" t="e">
        <f t="shared" si="86"/>
        <v>#REF!</v>
      </c>
      <c r="AX427" s="227" t="b">
        <v>0</v>
      </c>
    </row>
    <row r="428" spans="2:50" x14ac:dyDescent="0.2">
      <c r="B428" s="215">
        <v>418</v>
      </c>
      <c r="C428" s="216" t="e">
        <f>+#REF!</f>
        <v>#REF!</v>
      </c>
      <c r="D428" s="217" t="e">
        <f>+#REF!</f>
        <v>#REF!</v>
      </c>
      <c r="E428" s="217" t="e">
        <f>+#REF!</f>
        <v>#REF!</v>
      </c>
      <c r="F428" s="217">
        <v>721</v>
      </c>
      <c r="G428" s="217" t="s">
        <v>85</v>
      </c>
      <c r="H428" s="217" t="str">
        <f t="shared" si="75"/>
        <v>BS</v>
      </c>
      <c r="I428" s="218" t="e">
        <f>+#REF!</f>
        <v>#REF!</v>
      </c>
      <c r="J428" s="218" t="e">
        <f>IF(ISBLANK(#REF!),"",#REF!)</f>
        <v>#REF!</v>
      </c>
      <c r="K428" s="218" t="e">
        <f>IF(ISBLANK(#REF!),"",#REF!)</f>
        <v>#REF!</v>
      </c>
      <c r="L428" s="219" t="e">
        <f>IF(ISBLANK(#REF!),"",#REF!)</f>
        <v>#REF!</v>
      </c>
      <c r="M428" s="218" t="e">
        <f>IF(ISBLANK(#REF!),"",#REF!)</f>
        <v>#REF!</v>
      </c>
      <c r="N428" s="218" t="e">
        <f>IF(ISBLANK(#REF!),"",#REF!)</f>
        <v>#REF!</v>
      </c>
      <c r="O428" s="218" t="e">
        <f>IF(ISBLANK(#REF!),"",#REF!)</f>
        <v>#REF!</v>
      </c>
      <c r="P428" s="220">
        <v>0</v>
      </c>
      <c r="Q428" s="220">
        <v>0</v>
      </c>
      <c r="R428" s="220">
        <v>0</v>
      </c>
      <c r="S428" s="220">
        <v>0</v>
      </c>
      <c r="T428" s="220">
        <v>0</v>
      </c>
      <c r="U428" s="220">
        <v>0</v>
      </c>
      <c r="V428" s="220">
        <v>0</v>
      </c>
      <c r="W428" s="220">
        <v>0</v>
      </c>
      <c r="X428" s="220">
        <v>0</v>
      </c>
      <c r="Y428" s="220">
        <v>0</v>
      </c>
      <c r="Z428" s="220">
        <v>0</v>
      </c>
      <c r="AA428" s="220">
        <v>0</v>
      </c>
      <c r="AB428" s="220">
        <v>0</v>
      </c>
      <c r="AC428" s="220">
        <v>0</v>
      </c>
      <c r="AD428" s="196"/>
      <c r="AE428" s="222" t="e">
        <f t="shared" si="76"/>
        <v>#REF!</v>
      </c>
      <c r="AF428" s="222" t="e">
        <f>INDEX(#REF!,MATCH(Turtas!E428,#REF!,0))</f>
        <v>#REF!</v>
      </c>
      <c r="AG428" s="223" t="e">
        <f t="shared" si="77"/>
        <v>#REF!</v>
      </c>
      <c r="AH428" s="223" t="s">
        <v>681</v>
      </c>
      <c r="AI428" s="196"/>
      <c r="AJ428" s="224" t="e">
        <f>#REF!</f>
        <v>#REF!</v>
      </c>
      <c r="AK428" s="224">
        <f t="shared" si="78"/>
        <v>0</v>
      </c>
      <c r="AL428" s="225" t="e">
        <f t="shared" si="79"/>
        <v>#REF!</v>
      </c>
      <c r="AM428" s="225">
        <v>44586</v>
      </c>
      <c r="AN428" s="226"/>
      <c r="AO428" s="226" t="b">
        <v>1</v>
      </c>
      <c r="AP428" s="224" t="e">
        <f t="shared" si="80"/>
        <v>#REF!</v>
      </c>
      <c r="AQ428" s="224" t="e">
        <f t="shared" si="81"/>
        <v>#REF!</v>
      </c>
      <c r="AR428" s="224" t="e">
        <f t="shared" si="82"/>
        <v>#REF!</v>
      </c>
      <c r="AS428" s="224" t="e">
        <f t="shared" si="83"/>
        <v>#REF!</v>
      </c>
      <c r="AT428" s="224" t="b">
        <f t="shared" si="84"/>
        <v>0</v>
      </c>
      <c r="AU428" s="224" t="e">
        <f t="shared" si="85"/>
        <v>#REF!</v>
      </c>
      <c r="AV428" s="224" t="e">
        <f t="shared" si="86"/>
        <v>#REF!</v>
      </c>
      <c r="AX428" s="227" t="b">
        <v>0</v>
      </c>
    </row>
    <row r="429" spans="2:50" x14ac:dyDescent="0.2">
      <c r="B429" s="215">
        <v>419</v>
      </c>
      <c r="C429" s="216" t="e">
        <f>+#REF!</f>
        <v>#REF!</v>
      </c>
      <c r="D429" s="217" t="e">
        <f>+#REF!</f>
        <v>#REF!</v>
      </c>
      <c r="E429" s="217" t="e">
        <f>+#REF!</f>
        <v>#REF!</v>
      </c>
      <c r="F429" s="217">
        <v>721</v>
      </c>
      <c r="G429" s="217" t="s">
        <v>66</v>
      </c>
      <c r="H429" s="217" t="str">
        <f t="shared" si="75"/>
        <v>TS</v>
      </c>
      <c r="I429" s="218" t="e">
        <f>+#REF!</f>
        <v>#REF!</v>
      </c>
      <c r="J429" s="218" t="e">
        <f>IF(ISBLANK(#REF!),"",#REF!)</f>
        <v>#REF!</v>
      </c>
      <c r="K429" s="218" t="e">
        <f>IF(ISBLANK(#REF!),"",#REF!)</f>
        <v>#REF!</v>
      </c>
      <c r="L429" s="219" t="e">
        <f>IF(ISBLANK(#REF!),"",#REF!)</f>
        <v>#REF!</v>
      </c>
      <c r="M429" s="218" t="e">
        <f>IF(ISBLANK(#REF!),"",#REF!)</f>
        <v>#REF!</v>
      </c>
      <c r="N429" s="218" t="e">
        <f>IF(ISBLANK(#REF!),"",#REF!)</f>
        <v>#REF!</v>
      </c>
      <c r="O429" s="218" t="e">
        <f>IF(ISBLANK(#REF!),"",#REF!)</f>
        <v>#REF!</v>
      </c>
      <c r="P429" s="220">
        <v>311.45999999999998</v>
      </c>
      <c r="Q429" s="220">
        <v>0</v>
      </c>
      <c r="R429" s="220">
        <v>0</v>
      </c>
      <c r="S429" s="220">
        <v>0</v>
      </c>
      <c r="T429" s="220">
        <v>0</v>
      </c>
      <c r="U429" s="220">
        <v>0</v>
      </c>
      <c r="V429" s="220">
        <v>311.45999999999998</v>
      </c>
      <c r="W429" s="220">
        <v>0</v>
      </c>
      <c r="X429" s="220">
        <v>0</v>
      </c>
      <c r="Y429" s="220">
        <v>311.45999999999998</v>
      </c>
      <c r="Z429" s="220">
        <v>259.54999999999995</v>
      </c>
      <c r="AA429" s="220">
        <v>51.910000000000025</v>
      </c>
      <c r="AB429" s="220">
        <v>31.146000000000001</v>
      </c>
      <c r="AC429" s="220">
        <v>0</v>
      </c>
      <c r="AD429" s="196"/>
      <c r="AE429" s="222" t="e">
        <f t="shared" si="76"/>
        <v>#REF!</v>
      </c>
      <c r="AF429" s="222" t="e">
        <f>INDEX(#REF!,MATCH(Turtas!E429,#REF!,0))</f>
        <v>#REF!</v>
      </c>
      <c r="AG429" s="223" t="e">
        <f t="shared" si="77"/>
        <v>#REF!</v>
      </c>
      <c r="AH429" s="223" t="s">
        <v>681</v>
      </c>
      <c r="AI429" s="196"/>
      <c r="AJ429" s="224" t="e">
        <f>#REF!</f>
        <v>#REF!</v>
      </c>
      <c r="AK429" s="224">
        <f t="shared" si="78"/>
        <v>311.45999999999998</v>
      </c>
      <c r="AL429" s="225" t="e">
        <f t="shared" si="79"/>
        <v>#REF!</v>
      </c>
      <c r="AM429" s="225"/>
      <c r="AN429" s="226"/>
      <c r="AO429" s="226"/>
      <c r="AP429" s="224" t="e">
        <f t="shared" si="80"/>
        <v>#REF!</v>
      </c>
      <c r="AQ429" s="224" t="e">
        <f t="shared" si="81"/>
        <v>#REF!</v>
      </c>
      <c r="AR429" s="224" t="e">
        <f t="shared" si="82"/>
        <v>#REF!</v>
      </c>
      <c r="AS429" s="224" t="e">
        <f t="shared" si="83"/>
        <v>#REF!</v>
      </c>
      <c r="AT429" s="224" t="b">
        <f t="shared" si="84"/>
        <v>0</v>
      </c>
      <c r="AU429" s="224" t="e">
        <f t="shared" si="85"/>
        <v>#REF!</v>
      </c>
      <c r="AV429" s="224" t="e">
        <f t="shared" si="86"/>
        <v>#REF!</v>
      </c>
      <c r="AX429" s="227" t="b">
        <v>0</v>
      </c>
    </row>
    <row r="430" spans="2:50" x14ac:dyDescent="0.2">
      <c r="B430" s="215">
        <v>420</v>
      </c>
      <c r="C430" s="216" t="e">
        <f>+#REF!</f>
        <v>#REF!</v>
      </c>
      <c r="D430" s="217" t="e">
        <f>+#REF!</f>
        <v>#REF!</v>
      </c>
      <c r="E430" s="217" t="e">
        <f>+#REF!</f>
        <v>#REF!</v>
      </c>
      <c r="F430" s="217">
        <v>721</v>
      </c>
      <c r="G430" s="217" t="s">
        <v>66</v>
      </c>
      <c r="H430" s="217" t="str">
        <f t="shared" si="75"/>
        <v>TS</v>
      </c>
      <c r="I430" s="218" t="e">
        <f>+#REF!</f>
        <v>#REF!</v>
      </c>
      <c r="J430" s="218" t="e">
        <f>IF(ISBLANK(#REF!),"",#REF!)</f>
        <v>#REF!</v>
      </c>
      <c r="K430" s="218" t="e">
        <f>IF(ISBLANK(#REF!),"",#REF!)</f>
        <v>#REF!</v>
      </c>
      <c r="L430" s="219" t="e">
        <f>IF(ISBLANK(#REF!),"",#REF!)</f>
        <v>#REF!</v>
      </c>
      <c r="M430" s="218" t="e">
        <f>IF(ISBLANK(#REF!),"",#REF!)</f>
        <v>#REF!</v>
      </c>
      <c r="N430" s="218" t="e">
        <f>IF(ISBLANK(#REF!),"",#REF!)</f>
        <v>#REF!</v>
      </c>
      <c r="O430" s="218" t="e">
        <f>IF(ISBLANK(#REF!),"",#REF!)</f>
        <v>#REF!</v>
      </c>
      <c r="P430" s="220">
        <v>418.63</v>
      </c>
      <c r="Q430" s="220">
        <v>0</v>
      </c>
      <c r="R430" s="220">
        <v>0</v>
      </c>
      <c r="S430" s="220">
        <v>0</v>
      </c>
      <c r="T430" s="220">
        <v>0</v>
      </c>
      <c r="U430" s="220">
        <v>0</v>
      </c>
      <c r="V430" s="220">
        <v>418.63</v>
      </c>
      <c r="W430" s="220">
        <v>0</v>
      </c>
      <c r="X430" s="220">
        <v>0</v>
      </c>
      <c r="Y430" s="220">
        <v>418.63</v>
      </c>
      <c r="Z430" s="220">
        <v>348.85833333333329</v>
      </c>
      <c r="AA430" s="220">
        <v>69.771666666666704</v>
      </c>
      <c r="AB430" s="220">
        <v>41.863000000000014</v>
      </c>
      <c r="AC430" s="220">
        <v>0</v>
      </c>
      <c r="AD430" s="196"/>
      <c r="AE430" s="222" t="e">
        <f t="shared" si="76"/>
        <v>#REF!</v>
      </c>
      <c r="AF430" s="222" t="e">
        <f>INDEX(#REF!,MATCH(Turtas!E430,#REF!,0))</f>
        <v>#REF!</v>
      </c>
      <c r="AG430" s="223" t="e">
        <f t="shared" si="77"/>
        <v>#REF!</v>
      </c>
      <c r="AH430" s="223" t="s">
        <v>681</v>
      </c>
      <c r="AI430" s="196"/>
      <c r="AJ430" s="224" t="e">
        <f>#REF!</f>
        <v>#REF!</v>
      </c>
      <c r="AK430" s="224">
        <f t="shared" si="78"/>
        <v>418.63</v>
      </c>
      <c r="AL430" s="225" t="e">
        <f t="shared" si="79"/>
        <v>#REF!</v>
      </c>
      <c r="AM430" s="225"/>
      <c r="AN430" s="226"/>
      <c r="AO430" s="226"/>
      <c r="AP430" s="224" t="e">
        <f t="shared" si="80"/>
        <v>#REF!</v>
      </c>
      <c r="AQ430" s="224" t="e">
        <f t="shared" si="81"/>
        <v>#REF!</v>
      </c>
      <c r="AR430" s="224" t="e">
        <f t="shared" si="82"/>
        <v>#REF!</v>
      </c>
      <c r="AS430" s="224" t="e">
        <f t="shared" si="83"/>
        <v>#REF!</v>
      </c>
      <c r="AT430" s="224" t="b">
        <f t="shared" si="84"/>
        <v>0</v>
      </c>
      <c r="AU430" s="224" t="e">
        <f t="shared" si="85"/>
        <v>#REF!</v>
      </c>
      <c r="AV430" s="224" t="e">
        <f t="shared" si="86"/>
        <v>#REF!</v>
      </c>
      <c r="AX430" s="227" t="b">
        <v>0</v>
      </c>
    </row>
    <row r="431" spans="2:50" x14ac:dyDescent="0.2">
      <c r="B431" s="215">
        <v>421</v>
      </c>
      <c r="C431" s="216" t="e">
        <f>+#REF!</f>
        <v>#REF!</v>
      </c>
      <c r="D431" s="217" t="e">
        <f>+#REF!</f>
        <v>#REF!</v>
      </c>
      <c r="E431" s="217" t="e">
        <f>+#REF!</f>
        <v>#REF!</v>
      </c>
      <c r="F431" s="217">
        <v>721</v>
      </c>
      <c r="G431" s="217" t="s">
        <v>66</v>
      </c>
      <c r="H431" s="217" t="str">
        <f t="shared" si="75"/>
        <v>TS</v>
      </c>
      <c r="I431" s="218" t="e">
        <f>+#REF!</f>
        <v>#REF!</v>
      </c>
      <c r="J431" s="218" t="e">
        <f>IF(ISBLANK(#REF!),"",#REF!)</f>
        <v>#REF!</v>
      </c>
      <c r="K431" s="218" t="e">
        <f>IF(ISBLANK(#REF!),"",#REF!)</f>
        <v>#REF!</v>
      </c>
      <c r="L431" s="219" t="e">
        <f>IF(ISBLANK(#REF!),"",#REF!)</f>
        <v>#REF!</v>
      </c>
      <c r="M431" s="218" t="e">
        <f>IF(ISBLANK(#REF!),"",#REF!)</f>
        <v>#REF!</v>
      </c>
      <c r="N431" s="218" t="e">
        <f>IF(ISBLANK(#REF!),"",#REF!)</f>
        <v>#REF!</v>
      </c>
      <c r="O431" s="218" t="e">
        <f>IF(ISBLANK(#REF!),"",#REF!)</f>
        <v>#REF!</v>
      </c>
      <c r="P431" s="220">
        <v>0</v>
      </c>
      <c r="Q431" s="220">
        <v>0</v>
      </c>
      <c r="R431" s="220">
        <v>0</v>
      </c>
      <c r="S431" s="220">
        <v>0</v>
      </c>
      <c r="T431" s="220">
        <v>0</v>
      </c>
      <c r="U431" s="220">
        <v>0</v>
      </c>
      <c r="V431" s="220">
        <v>0</v>
      </c>
      <c r="W431" s="220">
        <v>0</v>
      </c>
      <c r="X431" s="220">
        <v>0</v>
      </c>
      <c r="Y431" s="220">
        <v>0</v>
      </c>
      <c r="Z431" s="220">
        <v>0</v>
      </c>
      <c r="AA431" s="220">
        <v>0</v>
      </c>
      <c r="AB431" s="220">
        <v>0</v>
      </c>
      <c r="AC431" s="220">
        <v>0</v>
      </c>
      <c r="AD431" s="196"/>
      <c r="AE431" s="222" t="e">
        <f t="shared" si="76"/>
        <v>#REF!</v>
      </c>
      <c r="AF431" s="222" t="e">
        <f>INDEX(#REF!,MATCH(Turtas!E431,#REF!,0))</f>
        <v>#REF!</v>
      </c>
      <c r="AG431" s="223" t="e">
        <f t="shared" si="77"/>
        <v>#REF!</v>
      </c>
      <c r="AH431" s="223" t="s">
        <v>681</v>
      </c>
      <c r="AI431" s="196"/>
      <c r="AJ431" s="224" t="e">
        <f>#REF!</f>
        <v>#REF!</v>
      </c>
      <c r="AK431" s="224">
        <f t="shared" si="78"/>
        <v>0</v>
      </c>
      <c r="AL431" s="225" t="e">
        <f t="shared" si="79"/>
        <v>#REF!</v>
      </c>
      <c r="AM431" s="225">
        <v>44586</v>
      </c>
      <c r="AN431" s="226"/>
      <c r="AO431" s="226" t="b">
        <v>1</v>
      </c>
      <c r="AP431" s="224" t="e">
        <f t="shared" si="80"/>
        <v>#REF!</v>
      </c>
      <c r="AQ431" s="224" t="e">
        <f t="shared" si="81"/>
        <v>#REF!</v>
      </c>
      <c r="AR431" s="224" t="e">
        <f t="shared" si="82"/>
        <v>#REF!</v>
      </c>
      <c r="AS431" s="224" t="e">
        <f t="shared" si="83"/>
        <v>#REF!</v>
      </c>
      <c r="AT431" s="224" t="b">
        <f t="shared" si="84"/>
        <v>0</v>
      </c>
      <c r="AU431" s="224" t="e">
        <f t="shared" si="85"/>
        <v>#REF!</v>
      </c>
      <c r="AV431" s="224" t="e">
        <f t="shared" si="86"/>
        <v>#REF!</v>
      </c>
      <c r="AX431" s="227" t="b">
        <v>0</v>
      </c>
    </row>
    <row r="432" spans="2:50" x14ac:dyDescent="0.2">
      <c r="B432" s="215">
        <v>422</v>
      </c>
      <c r="C432" s="216" t="e">
        <f>+#REF!</f>
        <v>#REF!</v>
      </c>
      <c r="D432" s="217" t="e">
        <f>+#REF!</f>
        <v>#REF!</v>
      </c>
      <c r="E432" s="217" t="e">
        <f>+#REF!</f>
        <v>#REF!</v>
      </c>
      <c r="F432" s="217">
        <v>721</v>
      </c>
      <c r="G432" s="217" t="s">
        <v>66</v>
      </c>
      <c r="H432" s="217" t="str">
        <f t="shared" si="75"/>
        <v>TS</v>
      </c>
      <c r="I432" s="218" t="e">
        <f>+#REF!</f>
        <v>#REF!</v>
      </c>
      <c r="J432" s="218" t="e">
        <f>IF(ISBLANK(#REF!),"",#REF!)</f>
        <v>#REF!</v>
      </c>
      <c r="K432" s="218" t="e">
        <f>IF(ISBLANK(#REF!),"",#REF!)</f>
        <v>#REF!</v>
      </c>
      <c r="L432" s="219" t="e">
        <f>IF(ISBLANK(#REF!),"",#REF!)</f>
        <v>#REF!</v>
      </c>
      <c r="M432" s="218" t="e">
        <f>IF(ISBLANK(#REF!),"",#REF!)</f>
        <v>#REF!</v>
      </c>
      <c r="N432" s="218" t="e">
        <f>IF(ISBLANK(#REF!),"",#REF!)</f>
        <v>#REF!</v>
      </c>
      <c r="O432" s="218" t="e">
        <f>IF(ISBLANK(#REF!),"",#REF!)</f>
        <v>#REF!</v>
      </c>
      <c r="P432" s="220">
        <v>289.62</v>
      </c>
      <c r="Q432" s="220">
        <v>0</v>
      </c>
      <c r="R432" s="220">
        <v>0</v>
      </c>
      <c r="S432" s="220">
        <v>0</v>
      </c>
      <c r="T432" s="220">
        <v>0</v>
      </c>
      <c r="U432" s="220">
        <v>0</v>
      </c>
      <c r="V432" s="220">
        <v>289.62</v>
      </c>
      <c r="W432" s="220">
        <v>0</v>
      </c>
      <c r="X432" s="220">
        <v>0</v>
      </c>
      <c r="Y432" s="220">
        <v>289.62</v>
      </c>
      <c r="Z432" s="220">
        <v>241.35</v>
      </c>
      <c r="AA432" s="220">
        <v>48.27000000000001</v>
      </c>
      <c r="AB432" s="220">
        <v>28.962000000000003</v>
      </c>
      <c r="AC432" s="220">
        <v>0</v>
      </c>
      <c r="AD432" s="196"/>
      <c r="AE432" s="222" t="e">
        <f t="shared" si="76"/>
        <v>#REF!</v>
      </c>
      <c r="AF432" s="222" t="e">
        <f>INDEX(#REF!,MATCH(Turtas!E432,#REF!,0))</f>
        <v>#REF!</v>
      </c>
      <c r="AG432" s="223" t="e">
        <f t="shared" si="77"/>
        <v>#REF!</v>
      </c>
      <c r="AH432" s="223" t="s">
        <v>681</v>
      </c>
      <c r="AI432" s="196"/>
      <c r="AJ432" s="224" t="e">
        <f>#REF!</f>
        <v>#REF!</v>
      </c>
      <c r="AK432" s="224">
        <f t="shared" si="78"/>
        <v>289.62</v>
      </c>
      <c r="AL432" s="225" t="e">
        <f t="shared" si="79"/>
        <v>#REF!</v>
      </c>
      <c r="AM432" s="225"/>
      <c r="AN432" s="226"/>
      <c r="AO432" s="226"/>
      <c r="AP432" s="224" t="e">
        <f t="shared" si="80"/>
        <v>#REF!</v>
      </c>
      <c r="AQ432" s="224" t="e">
        <f t="shared" si="81"/>
        <v>#REF!</v>
      </c>
      <c r="AR432" s="224" t="e">
        <f t="shared" si="82"/>
        <v>#REF!</v>
      </c>
      <c r="AS432" s="224" t="e">
        <f t="shared" si="83"/>
        <v>#REF!</v>
      </c>
      <c r="AT432" s="224" t="b">
        <f t="shared" si="84"/>
        <v>0</v>
      </c>
      <c r="AU432" s="224" t="e">
        <f t="shared" si="85"/>
        <v>#REF!</v>
      </c>
      <c r="AV432" s="224" t="e">
        <f t="shared" si="86"/>
        <v>#REF!</v>
      </c>
      <c r="AX432" s="227" t="b">
        <v>0</v>
      </c>
    </row>
    <row r="433" spans="2:50" x14ac:dyDescent="0.2">
      <c r="B433" s="215">
        <v>423</v>
      </c>
      <c r="C433" s="216" t="e">
        <f>+#REF!</f>
        <v>#REF!</v>
      </c>
      <c r="D433" s="217" t="e">
        <f>+#REF!</f>
        <v>#REF!</v>
      </c>
      <c r="E433" s="217" t="e">
        <f>+#REF!</f>
        <v>#REF!</v>
      </c>
      <c r="F433" s="217">
        <v>721</v>
      </c>
      <c r="G433" s="217" t="s">
        <v>66</v>
      </c>
      <c r="H433" s="217" t="str">
        <f t="shared" si="75"/>
        <v>TS</v>
      </c>
      <c r="I433" s="218" t="e">
        <f>+#REF!</f>
        <v>#REF!</v>
      </c>
      <c r="J433" s="218" t="e">
        <f>IF(ISBLANK(#REF!),"",#REF!)</f>
        <v>#REF!</v>
      </c>
      <c r="K433" s="218" t="e">
        <f>IF(ISBLANK(#REF!),"",#REF!)</f>
        <v>#REF!</v>
      </c>
      <c r="L433" s="219" t="e">
        <f>IF(ISBLANK(#REF!),"",#REF!)</f>
        <v>#REF!</v>
      </c>
      <c r="M433" s="218" t="e">
        <f>IF(ISBLANK(#REF!),"",#REF!)</f>
        <v>#REF!</v>
      </c>
      <c r="N433" s="218" t="e">
        <f>IF(ISBLANK(#REF!),"",#REF!)</f>
        <v>#REF!</v>
      </c>
      <c r="O433" s="218" t="e">
        <f>IF(ISBLANK(#REF!),"",#REF!)</f>
        <v>#REF!</v>
      </c>
      <c r="P433" s="220">
        <v>289.62</v>
      </c>
      <c r="Q433" s="220">
        <v>0</v>
      </c>
      <c r="R433" s="220">
        <v>0</v>
      </c>
      <c r="S433" s="220">
        <v>0</v>
      </c>
      <c r="T433" s="220">
        <v>0</v>
      </c>
      <c r="U433" s="220">
        <v>0</v>
      </c>
      <c r="V433" s="220">
        <v>289.62</v>
      </c>
      <c r="W433" s="220">
        <v>0</v>
      </c>
      <c r="X433" s="220">
        <v>0</v>
      </c>
      <c r="Y433" s="220">
        <v>289.62</v>
      </c>
      <c r="Z433" s="220">
        <v>241.35</v>
      </c>
      <c r="AA433" s="220">
        <v>48.27000000000001</v>
      </c>
      <c r="AB433" s="220">
        <v>28.962000000000003</v>
      </c>
      <c r="AC433" s="220">
        <v>0</v>
      </c>
      <c r="AD433" s="196"/>
      <c r="AE433" s="222" t="e">
        <f t="shared" si="76"/>
        <v>#REF!</v>
      </c>
      <c r="AF433" s="222" t="e">
        <f>INDEX(#REF!,MATCH(Turtas!E433,#REF!,0))</f>
        <v>#REF!</v>
      </c>
      <c r="AG433" s="223" t="e">
        <f t="shared" si="77"/>
        <v>#REF!</v>
      </c>
      <c r="AH433" s="223" t="s">
        <v>681</v>
      </c>
      <c r="AI433" s="196"/>
      <c r="AJ433" s="224" t="e">
        <f>#REF!</f>
        <v>#REF!</v>
      </c>
      <c r="AK433" s="224">
        <f t="shared" si="78"/>
        <v>289.62</v>
      </c>
      <c r="AL433" s="225" t="e">
        <f t="shared" si="79"/>
        <v>#REF!</v>
      </c>
      <c r="AM433" s="225"/>
      <c r="AN433" s="226"/>
      <c r="AO433" s="226"/>
      <c r="AP433" s="224" t="e">
        <f t="shared" si="80"/>
        <v>#REF!</v>
      </c>
      <c r="AQ433" s="224" t="e">
        <f t="shared" si="81"/>
        <v>#REF!</v>
      </c>
      <c r="AR433" s="224" t="e">
        <f t="shared" si="82"/>
        <v>#REF!</v>
      </c>
      <c r="AS433" s="224" t="e">
        <f t="shared" si="83"/>
        <v>#REF!</v>
      </c>
      <c r="AT433" s="224" t="b">
        <f t="shared" si="84"/>
        <v>0</v>
      </c>
      <c r="AU433" s="224" t="e">
        <f t="shared" si="85"/>
        <v>#REF!</v>
      </c>
      <c r="AV433" s="224" t="e">
        <f t="shared" si="86"/>
        <v>#REF!</v>
      </c>
      <c r="AX433" s="227" t="b">
        <v>0</v>
      </c>
    </row>
    <row r="434" spans="2:50" x14ac:dyDescent="0.2">
      <c r="B434" s="215">
        <v>424</v>
      </c>
      <c r="C434" s="216" t="e">
        <f>+#REF!</f>
        <v>#REF!</v>
      </c>
      <c r="D434" s="217" t="e">
        <f>+#REF!</f>
        <v>#REF!</v>
      </c>
      <c r="E434" s="217" t="e">
        <f>+#REF!</f>
        <v>#REF!</v>
      </c>
      <c r="F434" s="217">
        <v>721</v>
      </c>
      <c r="G434" s="217" t="s">
        <v>85</v>
      </c>
      <c r="H434" s="217" t="str">
        <f t="shared" si="75"/>
        <v>BS</v>
      </c>
      <c r="I434" s="218" t="e">
        <f>+#REF!</f>
        <v>#REF!</v>
      </c>
      <c r="J434" s="218" t="e">
        <f>IF(ISBLANK(#REF!),"",#REF!)</f>
        <v>#REF!</v>
      </c>
      <c r="K434" s="218" t="e">
        <f>IF(ISBLANK(#REF!),"",#REF!)</f>
        <v>#REF!</v>
      </c>
      <c r="L434" s="219" t="e">
        <f>IF(ISBLANK(#REF!),"",#REF!)</f>
        <v>#REF!</v>
      </c>
      <c r="M434" s="218" t="e">
        <f>IF(ISBLANK(#REF!),"",#REF!)</f>
        <v>#REF!</v>
      </c>
      <c r="N434" s="218" t="e">
        <f>IF(ISBLANK(#REF!),"",#REF!)</f>
        <v>#REF!</v>
      </c>
      <c r="O434" s="218" t="e">
        <f>IF(ISBLANK(#REF!),"",#REF!)</f>
        <v>#REF!</v>
      </c>
      <c r="P434" s="220">
        <v>478.71</v>
      </c>
      <c r="Q434" s="220">
        <v>0</v>
      </c>
      <c r="R434" s="220">
        <v>0</v>
      </c>
      <c r="S434" s="220">
        <v>0</v>
      </c>
      <c r="T434" s="220">
        <v>0</v>
      </c>
      <c r="U434" s="220">
        <v>0</v>
      </c>
      <c r="V434" s="220">
        <v>478.71</v>
      </c>
      <c r="W434" s="220">
        <v>0</v>
      </c>
      <c r="X434" s="220">
        <v>0</v>
      </c>
      <c r="Y434" s="220">
        <v>478.71</v>
      </c>
      <c r="Z434" s="220">
        <v>402.91424999999998</v>
      </c>
      <c r="AA434" s="220">
        <v>75.795749999999998</v>
      </c>
      <c r="AB434" s="220">
        <v>47.871000000000002</v>
      </c>
      <c r="AC434" s="220">
        <v>0</v>
      </c>
      <c r="AD434" s="196"/>
      <c r="AE434" s="222" t="e">
        <f t="shared" si="76"/>
        <v>#REF!</v>
      </c>
      <c r="AF434" s="222" t="e">
        <f>INDEX(#REF!,MATCH(Turtas!E434,#REF!,0))</f>
        <v>#REF!</v>
      </c>
      <c r="AG434" s="223" t="e">
        <f t="shared" si="77"/>
        <v>#REF!</v>
      </c>
      <c r="AH434" s="223" t="s">
        <v>681</v>
      </c>
      <c r="AI434" s="196"/>
      <c r="AJ434" s="224" t="e">
        <f>#REF!</f>
        <v>#REF!</v>
      </c>
      <c r="AK434" s="224">
        <f t="shared" si="78"/>
        <v>478.71</v>
      </c>
      <c r="AL434" s="225" t="e">
        <f t="shared" si="79"/>
        <v>#REF!</v>
      </c>
      <c r="AM434" s="225"/>
      <c r="AN434" s="226"/>
      <c r="AO434" s="226"/>
      <c r="AP434" s="224" t="e">
        <f t="shared" si="80"/>
        <v>#REF!</v>
      </c>
      <c r="AQ434" s="224" t="e">
        <f t="shared" si="81"/>
        <v>#REF!</v>
      </c>
      <c r="AR434" s="224" t="e">
        <f t="shared" si="82"/>
        <v>#REF!</v>
      </c>
      <c r="AS434" s="224" t="e">
        <f t="shared" si="83"/>
        <v>#REF!</v>
      </c>
      <c r="AT434" s="224" t="b">
        <f t="shared" si="84"/>
        <v>0</v>
      </c>
      <c r="AU434" s="224" t="e">
        <f t="shared" si="85"/>
        <v>#REF!</v>
      </c>
      <c r="AV434" s="224" t="e">
        <f t="shared" si="86"/>
        <v>#REF!</v>
      </c>
      <c r="AX434" s="227" t="b">
        <v>0</v>
      </c>
    </row>
    <row r="435" spans="2:50" x14ac:dyDescent="0.2">
      <c r="B435" s="215">
        <v>425</v>
      </c>
      <c r="C435" s="216" t="e">
        <f>+#REF!</f>
        <v>#REF!</v>
      </c>
      <c r="D435" s="217" t="e">
        <f>+#REF!</f>
        <v>#REF!</v>
      </c>
      <c r="E435" s="217" t="e">
        <f>+#REF!</f>
        <v>#REF!</v>
      </c>
      <c r="F435" s="217">
        <v>718</v>
      </c>
      <c r="G435" s="217" t="s">
        <v>66</v>
      </c>
      <c r="H435" s="217" t="str">
        <f t="shared" si="75"/>
        <v>TS</v>
      </c>
      <c r="I435" s="218" t="e">
        <f>+#REF!</f>
        <v>#REF!</v>
      </c>
      <c r="J435" s="218" t="e">
        <f>IF(ISBLANK(#REF!),"",#REF!)</f>
        <v>#REF!</v>
      </c>
      <c r="K435" s="218" t="e">
        <f>IF(ISBLANK(#REF!),"",#REF!)</f>
        <v>#REF!</v>
      </c>
      <c r="L435" s="219" t="e">
        <f>IF(ISBLANK(#REF!),"",#REF!)</f>
        <v>#REF!</v>
      </c>
      <c r="M435" s="218" t="e">
        <f>IF(ISBLANK(#REF!),"",#REF!)</f>
        <v>#REF!</v>
      </c>
      <c r="N435" s="218" t="e">
        <f>IF(ISBLANK(#REF!),"",#REF!)</f>
        <v>#REF!</v>
      </c>
      <c r="O435" s="218" t="e">
        <f>IF(ISBLANK(#REF!),"",#REF!)</f>
        <v>#REF!</v>
      </c>
      <c r="P435" s="220">
        <v>0</v>
      </c>
      <c r="Q435" s="220">
        <v>0</v>
      </c>
      <c r="R435" s="220">
        <v>0</v>
      </c>
      <c r="S435" s="220">
        <v>0</v>
      </c>
      <c r="T435" s="220">
        <v>0</v>
      </c>
      <c r="U435" s="220">
        <v>0</v>
      </c>
      <c r="V435" s="220">
        <v>0</v>
      </c>
      <c r="W435" s="220">
        <v>0</v>
      </c>
      <c r="X435" s="220">
        <v>0</v>
      </c>
      <c r="Y435" s="220">
        <v>0</v>
      </c>
      <c r="Z435" s="220">
        <v>0</v>
      </c>
      <c r="AA435" s="220">
        <v>0</v>
      </c>
      <c r="AB435" s="220">
        <v>0</v>
      </c>
      <c r="AC435" s="220">
        <v>0</v>
      </c>
      <c r="AD435" s="196"/>
      <c r="AE435" s="222" t="e">
        <f t="shared" si="76"/>
        <v>#REF!</v>
      </c>
      <c r="AF435" s="222" t="e">
        <f>INDEX(#REF!,MATCH(Turtas!E435,#REF!,0))</f>
        <v>#REF!</v>
      </c>
      <c r="AG435" s="223" t="e">
        <f t="shared" si="77"/>
        <v>#REF!</v>
      </c>
      <c r="AH435" s="223" t="s">
        <v>681</v>
      </c>
      <c r="AI435" s="196"/>
      <c r="AJ435" s="224" t="e">
        <f>#REF!</f>
        <v>#REF!</v>
      </c>
      <c r="AK435" s="224">
        <f t="shared" si="78"/>
        <v>0</v>
      </c>
      <c r="AL435" s="225" t="e">
        <f t="shared" si="79"/>
        <v>#REF!</v>
      </c>
      <c r="AM435" s="225">
        <v>44586</v>
      </c>
      <c r="AN435" s="226"/>
      <c r="AO435" s="226" t="b">
        <v>1</v>
      </c>
      <c r="AP435" s="224" t="e">
        <f t="shared" si="80"/>
        <v>#REF!</v>
      </c>
      <c r="AQ435" s="224" t="e">
        <f t="shared" si="81"/>
        <v>#REF!</v>
      </c>
      <c r="AR435" s="224" t="e">
        <f t="shared" si="82"/>
        <v>#REF!</v>
      </c>
      <c r="AS435" s="224" t="e">
        <f t="shared" si="83"/>
        <v>#REF!</v>
      </c>
      <c r="AT435" s="224" t="b">
        <f t="shared" si="84"/>
        <v>0</v>
      </c>
      <c r="AU435" s="224" t="e">
        <f t="shared" si="85"/>
        <v>#REF!</v>
      </c>
      <c r="AV435" s="224" t="e">
        <f t="shared" si="86"/>
        <v>#REF!</v>
      </c>
      <c r="AX435" s="227" t="b">
        <v>0</v>
      </c>
    </row>
    <row r="436" spans="2:50" x14ac:dyDescent="0.2">
      <c r="B436" s="215">
        <v>426</v>
      </c>
      <c r="C436" s="216" t="e">
        <f>+#REF!</f>
        <v>#REF!</v>
      </c>
      <c r="D436" s="217" t="e">
        <f>+#REF!</f>
        <v>#REF!</v>
      </c>
      <c r="E436" s="217" t="e">
        <f>+#REF!</f>
        <v>#REF!</v>
      </c>
      <c r="F436" s="217">
        <v>721</v>
      </c>
      <c r="G436" s="217" t="s">
        <v>79</v>
      </c>
      <c r="H436" s="217" t="str">
        <f t="shared" si="75"/>
        <v>TS</v>
      </c>
      <c r="I436" s="218" t="e">
        <f>+#REF!</f>
        <v>#REF!</v>
      </c>
      <c r="J436" s="218" t="e">
        <f>IF(ISBLANK(#REF!),"",#REF!)</f>
        <v>#REF!</v>
      </c>
      <c r="K436" s="218" t="e">
        <f>IF(ISBLANK(#REF!),"",#REF!)</f>
        <v>#REF!</v>
      </c>
      <c r="L436" s="219" t="e">
        <f>IF(ISBLANK(#REF!),"",#REF!)</f>
        <v>#REF!</v>
      </c>
      <c r="M436" s="218" t="e">
        <f>IF(ISBLANK(#REF!),"",#REF!)</f>
        <v>#REF!</v>
      </c>
      <c r="N436" s="218" t="e">
        <f>IF(ISBLANK(#REF!),"",#REF!)</f>
        <v>#REF!</v>
      </c>
      <c r="O436" s="218" t="e">
        <f>IF(ISBLANK(#REF!),"",#REF!)</f>
        <v>#REF!</v>
      </c>
      <c r="P436" s="220">
        <v>776.71</v>
      </c>
      <c r="Q436" s="220">
        <v>0</v>
      </c>
      <c r="R436" s="220">
        <v>0</v>
      </c>
      <c r="S436" s="220">
        <v>0</v>
      </c>
      <c r="T436" s="220">
        <v>0</v>
      </c>
      <c r="U436" s="220">
        <v>0</v>
      </c>
      <c r="V436" s="220">
        <v>776.71</v>
      </c>
      <c r="W436" s="220">
        <v>0</v>
      </c>
      <c r="X436" s="220">
        <v>0</v>
      </c>
      <c r="Y436" s="220">
        <v>776.71</v>
      </c>
      <c r="Z436" s="220">
        <v>640.78575000000001</v>
      </c>
      <c r="AA436" s="220">
        <v>135.92425000000003</v>
      </c>
      <c r="AB436" s="220">
        <v>77.671000000000006</v>
      </c>
      <c r="AC436" s="220">
        <v>0</v>
      </c>
      <c r="AD436" s="196"/>
      <c r="AE436" s="222" t="e">
        <f t="shared" si="76"/>
        <v>#REF!</v>
      </c>
      <c r="AF436" s="222" t="e">
        <f>INDEX(#REF!,MATCH(Turtas!E436,#REF!,0))</f>
        <v>#REF!</v>
      </c>
      <c r="AG436" s="223" t="e">
        <f t="shared" si="77"/>
        <v>#REF!</v>
      </c>
      <c r="AH436" s="223" t="s">
        <v>681</v>
      </c>
      <c r="AI436" s="196"/>
      <c r="AJ436" s="224" t="e">
        <f>#REF!</f>
        <v>#REF!</v>
      </c>
      <c r="AK436" s="224">
        <f t="shared" si="78"/>
        <v>776.71</v>
      </c>
      <c r="AL436" s="225" t="e">
        <f t="shared" si="79"/>
        <v>#REF!</v>
      </c>
      <c r="AM436" s="225"/>
      <c r="AN436" s="226"/>
      <c r="AO436" s="226"/>
      <c r="AP436" s="224" t="e">
        <f t="shared" si="80"/>
        <v>#REF!</v>
      </c>
      <c r="AQ436" s="224" t="e">
        <f t="shared" si="81"/>
        <v>#REF!</v>
      </c>
      <c r="AR436" s="224" t="e">
        <f t="shared" si="82"/>
        <v>#REF!</v>
      </c>
      <c r="AS436" s="224" t="e">
        <f t="shared" si="83"/>
        <v>#REF!</v>
      </c>
      <c r="AT436" s="224" t="b">
        <f t="shared" si="84"/>
        <v>0</v>
      </c>
      <c r="AU436" s="224" t="e">
        <f t="shared" si="85"/>
        <v>#REF!</v>
      </c>
      <c r="AV436" s="224" t="e">
        <f t="shared" si="86"/>
        <v>#REF!</v>
      </c>
      <c r="AX436" s="227" t="b">
        <v>0</v>
      </c>
    </row>
    <row r="437" spans="2:50" x14ac:dyDescent="0.2">
      <c r="B437" s="215">
        <v>427</v>
      </c>
      <c r="C437" s="216" t="e">
        <f>+#REF!</f>
        <v>#REF!</v>
      </c>
      <c r="D437" s="217" t="e">
        <f>+#REF!</f>
        <v>#REF!</v>
      </c>
      <c r="E437" s="217" t="e">
        <f>+#REF!</f>
        <v>#REF!</v>
      </c>
      <c r="F437" s="217">
        <v>721</v>
      </c>
      <c r="G437" s="217" t="s">
        <v>66</v>
      </c>
      <c r="H437" s="217" t="str">
        <f t="shared" si="75"/>
        <v>TS</v>
      </c>
      <c r="I437" s="218" t="e">
        <f>+#REF!</f>
        <v>#REF!</v>
      </c>
      <c r="J437" s="218" t="e">
        <f>IF(ISBLANK(#REF!),"",#REF!)</f>
        <v>#REF!</v>
      </c>
      <c r="K437" s="218" t="e">
        <f>IF(ISBLANK(#REF!),"",#REF!)</f>
        <v>#REF!</v>
      </c>
      <c r="L437" s="219" t="e">
        <f>IF(ISBLANK(#REF!),"",#REF!)</f>
        <v>#REF!</v>
      </c>
      <c r="M437" s="218" t="e">
        <f>IF(ISBLANK(#REF!),"",#REF!)</f>
        <v>#REF!</v>
      </c>
      <c r="N437" s="218" t="e">
        <f>IF(ISBLANK(#REF!),"",#REF!)</f>
        <v>#REF!</v>
      </c>
      <c r="O437" s="218" t="e">
        <f>IF(ISBLANK(#REF!),"",#REF!)</f>
        <v>#REF!</v>
      </c>
      <c r="P437" s="220">
        <v>434.43</v>
      </c>
      <c r="Q437" s="220">
        <v>0</v>
      </c>
      <c r="R437" s="220">
        <v>0</v>
      </c>
      <c r="S437" s="220">
        <v>0</v>
      </c>
      <c r="T437" s="220">
        <v>0</v>
      </c>
      <c r="U437" s="220">
        <v>0</v>
      </c>
      <c r="V437" s="220">
        <v>434.43</v>
      </c>
      <c r="W437" s="220">
        <v>0</v>
      </c>
      <c r="X437" s="220">
        <v>0</v>
      </c>
      <c r="Y437" s="220">
        <v>434.43</v>
      </c>
      <c r="Z437" s="220">
        <v>354.78449999999998</v>
      </c>
      <c r="AA437" s="220">
        <v>79.645500000000027</v>
      </c>
      <c r="AB437" s="220">
        <v>43.442999999999998</v>
      </c>
      <c r="AC437" s="220">
        <v>0</v>
      </c>
      <c r="AD437" s="196"/>
      <c r="AE437" s="222" t="e">
        <f t="shared" si="76"/>
        <v>#REF!</v>
      </c>
      <c r="AF437" s="222" t="e">
        <f>INDEX(#REF!,MATCH(Turtas!E437,#REF!,0))</f>
        <v>#REF!</v>
      </c>
      <c r="AG437" s="223" t="e">
        <f t="shared" si="77"/>
        <v>#REF!</v>
      </c>
      <c r="AH437" s="223" t="s">
        <v>681</v>
      </c>
      <c r="AI437" s="196"/>
      <c r="AJ437" s="224" t="e">
        <f>#REF!</f>
        <v>#REF!</v>
      </c>
      <c r="AK437" s="224">
        <f t="shared" si="78"/>
        <v>434.43</v>
      </c>
      <c r="AL437" s="225" t="e">
        <f t="shared" si="79"/>
        <v>#REF!</v>
      </c>
      <c r="AM437" s="225"/>
      <c r="AN437" s="226"/>
      <c r="AO437" s="226"/>
      <c r="AP437" s="224" t="e">
        <f t="shared" si="80"/>
        <v>#REF!</v>
      </c>
      <c r="AQ437" s="224" t="e">
        <f t="shared" si="81"/>
        <v>#REF!</v>
      </c>
      <c r="AR437" s="224" t="e">
        <f t="shared" si="82"/>
        <v>#REF!</v>
      </c>
      <c r="AS437" s="224" t="e">
        <f t="shared" si="83"/>
        <v>#REF!</v>
      </c>
      <c r="AT437" s="224" t="b">
        <f t="shared" si="84"/>
        <v>0</v>
      </c>
      <c r="AU437" s="224" t="e">
        <f t="shared" si="85"/>
        <v>#REF!</v>
      </c>
      <c r="AV437" s="224" t="e">
        <f t="shared" si="86"/>
        <v>#REF!</v>
      </c>
      <c r="AX437" s="227" t="b">
        <v>0</v>
      </c>
    </row>
    <row r="438" spans="2:50" x14ac:dyDescent="0.2">
      <c r="B438" s="215">
        <v>428</v>
      </c>
      <c r="C438" s="216" t="e">
        <f>+#REF!</f>
        <v>#REF!</v>
      </c>
      <c r="D438" s="217" t="e">
        <f>+#REF!</f>
        <v>#REF!</v>
      </c>
      <c r="E438" s="217" t="e">
        <f>+#REF!</f>
        <v>#REF!</v>
      </c>
      <c r="F438" s="217">
        <v>721</v>
      </c>
      <c r="G438" s="217" t="s">
        <v>66</v>
      </c>
      <c r="H438" s="217" t="str">
        <f t="shared" si="75"/>
        <v>TS</v>
      </c>
      <c r="I438" s="218" t="e">
        <f>+#REF!</f>
        <v>#REF!</v>
      </c>
      <c r="J438" s="218" t="e">
        <f>IF(ISBLANK(#REF!),"",#REF!)</f>
        <v>#REF!</v>
      </c>
      <c r="K438" s="218" t="e">
        <f>IF(ISBLANK(#REF!),"",#REF!)</f>
        <v>#REF!</v>
      </c>
      <c r="L438" s="219" t="e">
        <f>IF(ISBLANK(#REF!),"",#REF!)</f>
        <v>#REF!</v>
      </c>
      <c r="M438" s="218" t="e">
        <f>IF(ISBLANK(#REF!),"",#REF!)</f>
        <v>#REF!</v>
      </c>
      <c r="N438" s="218" t="e">
        <f>IF(ISBLANK(#REF!),"",#REF!)</f>
        <v>#REF!</v>
      </c>
      <c r="O438" s="218" t="e">
        <f>IF(ISBLANK(#REF!),"",#REF!)</f>
        <v>#REF!</v>
      </c>
      <c r="P438" s="220">
        <v>311.45999999999998</v>
      </c>
      <c r="Q438" s="220">
        <v>0</v>
      </c>
      <c r="R438" s="220">
        <v>0</v>
      </c>
      <c r="S438" s="220">
        <v>0</v>
      </c>
      <c r="T438" s="220">
        <v>0</v>
      </c>
      <c r="U438" s="220">
        <v>0</v>
      </c>
      <c r="V438" s="220">
        <v>311.45999999999998</v>
      </c>
      <c r="W438" s="220">
        <v>0</v>
      </c>
      <c r="X438" s="220">
        <v>0</v>
      </c>
      <c r="Y438" s="220">
        <v>311.45999999999998</v>
      </c>
      <c r="Z438" s="220">
        <v>243.97699999999998</v>
      </c>
      <c r="AA438" s="220">
        <v>67.483000000000004</v>
      </c>
      <c r="AB438" s="220">
        <v>31.146000000000001</v>
      </c>
      <c r="AC438" s="220">
        <v>0</v>
      </c>
      <c r="AD438" s="196"/>
      <c r="AE438" s="222" t="e">
        <f t="shared" si="76"/>
        <v>#REF!</v>
      </c>
      <c r="AF438" s="222" t="e">
        <f>INDEX(#REF!,MATCH(Turtas!E438,#REF!,0))</f>
        <v>#REF!</v>
      </c>
      <c r="AG438" s="223" t="e">
        <f t="shared" si="77"/>
        <v>#REF!</v>
      </c>
      <c r="AH438" s="223" t="s">
        <v>681</v>
      </c>
      <c r="AI438" s="196"/>
      <c r="AJ438" s="224" t="e">
        <f>#REF!</f>
        <v>#REF!</v>
      </c>
      <c r="AK438" s="224">
        <f t="shared" si="78"/>
        <v>311.45999999999998</v>
      </c>
      <c r="AL438" s="225" t="e">
        <f t="shared" si="79"/>
        <v>#REF!</v>
      </c>
      <c r="AM438" s="225"/>
      <c r="AN438" s="226"/>
      <c r="AO438" s="226"/>
      <c r="AP438" s="224" t="e">
        <f t="shared" si="80"/>
        <v>#REF!</v>
      </c>
      <c r="AQ438" s="224" t="e">
        <f t="shared" si="81"/>
        <v>#REF!</v>
      </c>
      <c r="AR438" s="224" t="e">
        <f t="shared" si="82"/>
        <v>#REF!</v>
      </c>
      <c r="AS438" s="224" t="e">
        <f t="shared" si="83"/>
        <v>#REF!</v>
      </c>
      <c r="AT438" s="224" t="b">
        <f t="shared" si="84"/>
        <v>0</v>
      </c>
      <c r="AU438" s="224" t="e">
        <f t="shared" si="85"/>
        <v>#REF!</v>
      </c>
      <c r="AV438" s="224" t="e">
        <f t="shared" si="86"/>
        <v>#REF!</v>
      </c>
      <c r="AX438" s="227" t="b">
        <v>0</v>
      </c>
    </row>
    <row r="439" spans="2:50" x14ac:dyDescent="0.2">
      <c r="B439" s="215">
        <v>429</v>
      </c>
      <c r="C439" s="216" t="e">
        <f>+#REF!</f>
        <v>#REF!</v>
      </c>
      <c r="D439" s="217" t="e">
        <f>+#REF!</f>
        <v>#REF!</v>
      </c>
      <c r="E439" s="217" t="e">
        <f>+#REF!</f>
        <v>#REF!</v>
      </c>
      <c r="F439" s="217">
        <v>716</v>
      </c>
      <c r="G439" s="217" t="s">
        <v>79</v>
      </c>
      <c r="H439" s="217" t="str">
        <f t="shared" si="75"/>
        <v>TS</v>
      </c>
      <c r="I439" s="218" t="e">
        <f>+#REF!</f>
        <v>#REF!</v>
      </c>
      <c r="J439" s="218" t="e">
        <f>IF(ISBLANK(#REF!),"",#REF!)</f>
        <v>#REF!</v>
      </c>
      <c r="K439" s="218" t="e">
        <f>IF(ISBLANK(#REF!),"",#REF!)</f>
        <v>#REF!</v>
      </c>
      <c r="L439" s="219" t="e">
        <f>IF(ISBLANK(#REF!),"",#REF!)</f>
        <v>#REF!</v>
      </c>
      <c r="M439" s="218" t="e">
        <f>IF(ISBLANK(#REF!),"",#REF!)</f>
        <v>#REF!</v>
      </c>
      <c r="N439" s="218" t="e">
        <f>IF(ISBLANK(#REF!),"",#REF!)</f>
        <v>#REF!</v>
      </c>
      <c r="O439" s="218" t="e">
        <f>IF(ISBLANK(#REF!),"",#REF!)</f>
        <v>#REF!</v>
      </c>
      <c r="P439" s="220">
        <v>6380</v>
      </c>
      <c r="Q439" s="220">
        <v>0</v>
      </c>
      <c r="R439" s="220">
        <v>0</v>
      </c>
      <c r="S439" s="220">
        <v>0</v>
      </c>
      <c r="T439" s="220">
        <v>0</v>
      </c>
      <c r="U439" s="220">
        <v>0</v>
      </c>
      <c r="V439" s="220">
        <v>6380</v>
      </c>
      <c r="W439" s="220">
        <v>6380</v>
      </c>
      <c r="X439" s="220">
        <v>0</v>
      </c>
      <c r="Y439" s="220">
        <v>0</v>
      </c>
      <c r="Z439" s="220">
        <v>0</v>
      </c>
      <c r="AA439" s="220">
        <v>0</v>
      </c>
      <c r="AB439" s="220">
        <v>0</v>
      </c>
      <c r="AC439" s="220">
        <v>398.75</v>
      </c>
      <c r="AD439" s="196"/>
      <c r="AE439" s="222" t="e">
        <f t="shared" si="76"/>
        <v>#REF!</v>
      </c>
      <c r="AF439" s="222" t="e">
        <f>INDEX(#REF!,MATCH(Turtas!E439,#REF!,0))</f>
        <v>#REF!</v>
      </c>
      <c r="AG439" s="223" t="e">
        <f t="shared" si="77"/>
        <v>#REF!</v>
      </c>
      <c r="AH439" s="223" t="s">
        <v>681</v>
      </c>
      <c r="AI439" s="196"/>
      <c r="AJ439" s="224" t="e">
        <f>#REF!</f>
        <v>#REF!</v>
      </c>
      <c r="AK439" s="224">
        <f t="shared" si="78"/>
        <v>6380</v>
      </c>
      <c r="AL439" s="225" t="e">
        <f t="shared" si="79"/>
        <v>#REF!</v>
      </c>
      <c r="AM439" s="225"/>
      <c r="AN439" s="226"/>
      <c r="AO439" s="226"/>
      <c r="AP439" s="224" t="e">
        <f t="shared" si="80"/>
        <v>#REF!</v>
      </c>
      <c r="AQ439" s="224" t="e">
        <f t="shared" si="81"/>
        <v>#REF!</v>
      </c>
      <c r="AR439" s="224" t="e">
        <f t="shared" si="82"/>
        <v>#REF!</v>
      </c>
      <c r="AS439" s="224" t="e">
        <f t="shared" si="83"/>
        <v>#REF!</v>
      </c>
      <c r="AT439" s="224" t="b">
        <f t="shared" si="84"/>
        <v>0</v>
      </c>
      <c r="AU439" s="224" t="e">
        <f t="shared" si="85"/>
        <v>#REF!</v>
      </c>
      <c r="AV439" s="224" t="e">
        <f t="shared" si="86"/>
        <v>#REF!</v>
      </c>
      <c r="AX439" s="227" t="b">
        <v>0</v>
      </c>
    </row>
    <row r="440" spans="2:50" x14ac:dyDescent="0.2">
      <c r="B440" s="215">
        <v>430</v>
      </c>
      <c r="C440" s="216" t="e">
        <f>+#REF!</f>
        <v>#REF!</v>
      </c>
      <c r="D440" s="217" t="e">
        <f>+#REF!</f>
        <v>#REF!</v>
      </c>
      <c r="E440" s="217" t="e">
        <f>+#REF!</f>
        <v>#REF!</v>
      </c>
      <c r="F440" s="217">
        <v>716</v>
      </c>
      <c r="G440" s="217" t="s">
        <v>79</v>
      </c>
      <c r="H440" s="217" t="str">
        <f t="shared" si="75"/>
        <v>TS</v>
      </c>
      <c r="I440" s="218" t="e">
        <f>+#REF!</f>
        <v>#REF!</v>
      </c>
      <c r="J440" s="218" t="e">
        <f>IF(ISBLANK(#REF!),"",#REF!)</f>
        <v>#REF!</v>
      </c>
      <c r="K440" s="218" t="e">
        <f>IF(ISBLANK(#REF!),"",#REF!)</f>
        <v>#REF!</v>
      </c>
      <c r="L440" s="219" t="e">
        <f>IF(ISBLANK(#REF!),"",#REF!)</f>
        <v>#REF!</v>
      </c>
      <c r="M440" s="218" t="e">
        <f>IF(ISBLANK(#REF!),"",#REF!)</f>
        <v>#REF!</v>
      </c>
      <c r="N440" s="218" t="e">
        <f>IF(ISBLANK(#REF!),"",#REF!)</f>
        <v>#REF!</v>
      </c>
      <c r="O440" s="218" t="e">
        <f>IF(ISBLANK(#REF!),"",#REF!)</f>
        <v>#REF!</v>
      </c>
      <c r="P440" s="220">
        <v>7989</v>
      </c>
      <c r="Q440" s="220">
        <v>0</v>
      </c>
      <c r="R440" s="220">
        <v>0</v>
      </c>
      <c r="S440" s="220">
        <v>0</v>
      </c>
      <c r="T440" s="220">
        <v>0</v>
      </c>
      <c r="U440" s="220">
        <v>0</v>
      </c>
      <c r="V440" s="220">
        <v>7989</v>
      </c>
      <c r="W440" s="220">
        <v>7989</v>
      </c>
      <c r="X440" s="220">
        <v>0</v>
      </c>
      <c r="Y440" s="220">
        <v>0</v>
      </c>
      <c r="Z440" s="220">
        <v>0</v>
      </c>
      <c r="AA440" s="220">
        <v>0</v>
      </c>
      <c r="AB440" s="220">
        <v>0</v>
      </c>
      <c r="AC440" s="220">
        <v>499.3125</v>
      </c>
      <c r="AD440" s="196"/>
      <c r="AE440" s="222" t="e">
        <f t="shared" si="76"/>
        <v>#REF!</v>
      </c>
      <c r="AF440" s="222" t="e">
        <f>INDEX(#REF!,MATCH(Turtas!E440,#REF!,0))</f>
        <v>#REF!</v>
      </c>
      <c r="AG440" s="223" t="e">
        <f t="shared" si="77"/>
        <v>#REF!</v>
      </c>
      <c r="AH440" s="223" t="s">
        <v>681</v>
      </c>
      <c r="AI440" s="196"/>
      <c r="AJ440" s="224" t="e">
        <f>#REF!</f>
        <v>#REF!</v>
      </c>
      <c r="AK440" s="224">
        <f t="shared" si="78"/>
        <v>7989</v>
      </c>
      <c r="AL440" s="225" t="e">
        <f t="shared" si="79"/>
        <v>#REF!</v>
      </c>
      <c r="AM440" s="225"/>
      <c r="AN440" s="226"/>
      <c r="AO440" s="226"/>
      <c r="AP440" s="224" t="e">
        <f t="shared" si="80"/>
        <v>#REF!</v>
      </c>
      <c r="AQ440" s="224" t="e">
        <f t="shared" si="81"/>
        <v>#REF!</v>
      </c>
      <c r="AR440" s="224" t="e">
        <f t="shared" si="82"/>
        <v>#REF!</v>
      </c>
      <c r="AS440" s="224" t="e">
        <f t="shared" si="83"/>
        <v>#REF!</v>
      </c>
      <c r="AT440" s="224" t="b">
        <f t="shared" si="84"/>
        <v>0</v>
      </c>
      <c r="AU440" s="224" t="e">
        <f t="shared" si="85"/>
        <v>#REF!</v>
      </c>
      <c r="AV440" s="224" t="e">
        <f t="shared" si="86"/>
        <v>#REF!</v>
      </c>
      <c r="AX440" s="227" t="b">
        <v>0</v>
      </c>
    </row>
    <row r="441" spans="2:50" x14ac:dyDescent="0.2">
      <c r="B441" s="215">
        <v>431</v>
      </c>
      <c r="C441" s="216" t="e">
        <f>+#REF!</f>
        <v>#REF!</v>
      </c>
      <c r="D441" s="217" t="e">
        <f>+#REF!</f>
        <v>#REF!</v>
      </c>
      <c r="E441" s="217" t="e">
        <f>+#REF!</f>
        <v>#REF!</v>
      </c>
      <c r="F441" s="217">
        <v>712</v>
      </c>
      <c r="G441" s="217" t="s">
        <v>81</v>
      </c>
      <c r="H441" s="217" t="str">
        <f t="shared" si="75"/>
        <v>TS</v>
      </c>
      <c r="I441" s="218" t="e">
        <f>+#REF!</f>
        <v>#REF!</v>
      </c>
      <c r="J441" s="218" t="e">
        <f>IF(ISBLANK(#REF!),"",#REF!)</f>
        <v>#REF!</v>
      </c>
      <c r="K441" s="218" t="e">
        <f>IF(ISBLANK(#REF!),"",#REF!)</f>
        <v>#REF!</v>
      </c>
      <c r="L441" s="219" t="e">
        <f>IF(ISBLANK(#REF!),"",#REF!)</f>
        <v>#REF!</v>
      </c>
      <c r="M441" s="218" t="e">
        <f>IF(ISBLANK(#REF!),"",#REF!)</f>
        <v>#REF!</v>
      </c>
      <c r="N441" s="218" t="e">
        <f>IF(ISBLANK(#REF!),"",#REF!)</f>
        <v>#REF!</v>
      </c>
      <c r="O441" s="218" t="e">
        <f>IF(ISBLANK(#REF!),"",#REF!)</f>
        <v>#REF!</v>
      </c>
      <c r="P441" s="220">
        <v>96800</v>
      </c>
      <c r="Q441" s="220">
        <v>0</v>
      </c>
      <c r="R441" s="220">
        <v>0</v>
      </c>
      <c r="S441" s="220">
        <v>0</v>
      </c>
      <c r="T441" s="220">
        <v>78719.34</v>
      </c>
      <c r="U441" s="220">
        <v>0</v>
      </c>
      <c r="V441" s="220">
        <v>18080.660000000003</v>
      </c>
      <c r="W441" s="220">
        <v>18080.660000000003</v>
      </c>
      <c r="X441" s="220">
        <v>0</v>
      </c>
      <c r="Y441" s="220">
        <v>0</v>
      </c>
      <c r="Z441" s="220">
        <v>0</v>
      </c>
      <c r="AA441" s="220">
        <v>0</v>
      </c>
      <c r="AB441" s="220">
        <v>0</v>
      </c>
      <c r="AC441" s="220">
        <v>3226.6666666666661</v>
      </c>
      <c r="AD441" s="196"/>
      <c r="AE441" s="222" t="e">
        <f t="shared" si="76"/>
        <v>#REF!</v>
      </c>
      <c r="AF441" s="222" t="e">
        <f>INDEX(#REF!,MATCH(Turtas!E441,#REF!,0))</f>
        <v>#REF!</v>
      </c>
      <c r="AG441" s="223" t="e">
        <f t="shared" si="77"/>
        <v>#REF!</v>
      </c>
      <c r="AH441" s="223" t="s">
        <v>681</v>
      </c>
      <c r="AI441" s="196"/>
      <c r="AJ441" s="224" t="e">
        <f>#REF!</f>
        <v>#REF!</v>
      </c>
      <c r="AK441" s="224">
        <f t="shared" si="78"/>
        <v>96800</v>
      </c>
      <c r="AL441" s="225" t="e">
        <f t="shared" si="79"/>
        <v>#REF!</v>
      </c>
      <c r="AM441" s="225"/>
      <c r="AN441" s="228"/>
      <c r="AO441" s="229"/>
      <c r="AP441" s="224" t="e">
        <f t="shared" si="80"/>
        <v>#REF!</v>
      </c>
      <c r="AQ441" s="224" t="e">
        <f t="shared" si="81"/>
        <v>#REF!</v>
      </c>
      <c r="AR441" s="224" t="e">
        <f t="shared" si="82"/>
        <v>#REF!</v>
      </c>
      <c r="AS441" s="224" t="e">
        <f t="shared" si="83"/>
        <v>#REF!</v>
      </c>
      <c r="AT441" s="224" t="b">
        <f t="shared" si="84"/>
        <v>0</v>
      </c>
      <c r="AU441" s="224" t="e">
        <f t="shared" si="85"/>
        <v>#REF!</v>
      </c>
      <c r="AV441" s="224" t="e">
        <f t="shared" si="86"/>
        <v>#REF!</v>
      </c>
      <c r="AX441" s="227" t="b">
        <v>0</v>
      </c>
    </row>
    <row r="442" spans="2:50" x14ac:dyDescent="0.2">
      <c r="B442" s="215">
        <v>432</v>
      </c>
      <c r="C442" s="216" t="e">
        <f>+#REF!</f>
        <v>#REF!</v>
      </c>
      <c r="D442" s="217" t="e">
        <f>+#REF!</f>
        <v>#REF!</v>
      </c>
      <c r="E442" s="217" t="e">
        <f>+#REF!</f>
        <v>#REF!</v>
      </c>
      <c r="F442" s="217">
        <v>717</v>
      </c>
      <c r="G442" s="217" t="s">
        <v>79</v>
      </c>
      <c r="H442" s="217" t="str">
        <f t="shared" si="75"/>
        <v>TS</v>
      </c>
      <c r="I442" s="218" t="e">
        <f>+#REF!</f>
        <v>#REF!</v>
      </c>
      <c r="J442" s="218" t="e">
        <f>IF(ISBLANK(#REF!),"",#REF!)</f>
        <v>#REF!</v>
      </c>
      <c r="K442" s="218" t="e">
        <f>IF(ISBLANK(#REF!),"",#REF!)</f>
        <v>#REF!</v>
      </c>
      <c r="L442" s="219" t="e">
        <f>IF(ISBLANK(#REF!),"",#REF!)</f>
        <v>#REF!</v>
      </c>
      <c r="M442" s="218" t="e">
        <f>IF(ISBLANK(#REF!),"",#REF!)</f>
        <v>#REF!</v>
      </c>
      <c r="N442" s="218" t="e">
        <f>IF(ISBLANK(#REF!),"",#REF!)</f>
        <v>#REF!</v>
      </c>
      <c r="O442" s="218" t="e">
        <f>IF(ISBLANK(#REF!),"",#REF!)</f>
        <v>#REF!</v>
      </c>
      <c r="P442" s="220">
        <v>8555.76</v>
      </c>
      <c r="Q442" s="220">
        <v>0</v>
      </c>
      <c r="R442" s="220">
        <v>0</v>
      </c>
      <c r="S442" s="220">
        <v>0</v>
      </c>
      <c r="T442" s="220">
        <v>0</v>
      </c>
      <c r="U442" s="220">
        <v>0</v>
      </c>
      <c r="V442" s="220">
        <v>8555.76</v>
      </c>
      <c r="W442" s="220">
        <v>8555.76</v>
      </c>
      <c r="X442" s="220">
        <v>0</v>
      </c>
      <c r="Y442" s="220">
        <v>0</v>
      </c>
      <c r="Z442" s="220">
        <v>0</v>
      </c>
      <c r="AA442" s="220">
        <v>0</v>
      </c>
      <c r="AB442" s="220">
        <v>0</v>
      </c>
      <c r="AC442" s="220">
        <v>534.73500000000001</v>
      </c>
      <c r="AD442" s="196"/>
      <c r="AE442" s="222" t="e">
        <f t="shared" si="76"/>
        <v>#REF!</v>
      </c>
      <c r="AF442" s="222" t="e">
        <f>INDEX(#REF!,MATCH(Turtas!E442,#REF!,0))</f>
        <v>#REF!</v>
      </c>
      <c r="AG442" s="223" t="e">
        <f t="shared" si="77"/>
        <v>#REF!</v>
      </c>
      <c r="AH442" s="223" t="s">
        <v>681</v>
      </c>
      <c r="AI442" s="196"/>
      <c r="AJ442" s="224" t="e">
        <f>#REF!</f>
        <v>#REF!</v>
      </c>
      <c r="AK442" s="224">
        <f t="shared" si="78"/>
        <v>8555.76</v>
      </c>
      <c r="AL442" s="225" t="e">
        <f t="shared" si="79"/>
        <v>#REF!</v>
      </c>
      <c r="AM442" s="225"/>
      <c r="AN442" s="228"/>
      <c r="AO442" s="229"/>
      <c r="AP442" s="224" t="e">
        <f t="shared" si="80"/>
        <v>#REF!</v>
      </c>
      <c r="AQ442" s="224" t="e">
        <f t="shared" si="81"/>
        <v>#REF!</v>
      </c>
      <c r="AR442" s="224" t="e">
        <f t="shared" si="82"/>
        <v>#REF!</v>
      </c>
      <c r="AS442" s="224" t="e">
        <f t="shared" si="83"/>
        <v>#REF!</v>
      </c>
      <c r="AT442" s="224" t="b">
        <f t="shared" si="84"/>
        <v>0</v>
      </c>
      <c r="AU442" s="224" t="e">
        <f t="shared" si="85"/>
        <v>#REF!</v>
      </c>
      <c r="AV442" s="224" t="e">
        <f t="shared" si="86"/>
        <v>#REF!</v>
      </c>
      <c r="AX442" s="227" t="b">
        <v>0</v>
      </c>
    </row>
    <row r="443" spans="2:50" x14ac:dyDescent="0.2">
      <c r="B443" s="215">
        <v>433</v>
      </c>
      <c r="C443" s="216" t="e">
        <f>+#REF!</f>
        <v>#REF!</v>
      </c>
      <c r="D443" s="217" t="e">
        <f>+#REF!</f>
        <v>#REF!</v>
      </c>
      <c r="E443" s="217" t="e">
        <f>+#REF!</f>
        <v>#REF!</v>
      </c>
      <c r="F443" s="217">
        <v>716</v>
      </c>
      <c r="G443" s="217" t="s">
        <v>79</v>
      </c>
      <c r="H443" s="217" t="str">
        <f t="shared" si="75"/>
        <v>TS</v>
      </c>
      <c r="I443" s="218" t="e">
        <f>+#REF!</f>
        <v>#REF!</v>
      </c>
      <c r="J443" s="218" t="e">
        <f>IF(ISBLANK(#REF!),"",#REF!)</f>
        <v>#REF!</v>
      </c>
      <c r="K443" s="218" t="e">
        <f>IF(ISBLANK(#REF!),"",#REF!)</f>
        <v>#REF!</v>
      </c>
      <c r="L443" s="219" t="e">
        <f>IF(ISBLANK(#REF!),"",#REF!)</f>
        <v>#REF!</v>
      </c>
      <c r="M443" s="218" t="e">
        <f>IF(ISBLANK(#REF!),"",#REF!)</f>
        <v>#REF!</v>
      </c>
      <c r="N443" s="218" t="e">
        <f>IF(ISBLANK(#REF!),"",#REF!)</f>
        <v>#REF!</v>
      </c>
      <c r="O443" s="218" t="e">
        <f>IF(ISBLANK(#REF!),"",#REF!)</f>
        <v>#REF!</v>
      </c>
      <c r="P443" s="220">
        <v>3666.3</v>
      </c>
      <c r="Q443" s="220">
        <v>0</v>
      </c>
      <c r="R443" s="220">
        <v>0</v>
      </c>
      <c r="S443" s="220">
        <v>0</v>
      </c>
      <c r="T443" s="220">
        <v>0</v>
      </c>
      <c r="U443" s="220">
        <v>0</v>
      </c>
      <c r="V443" s="220">
        <v>3666.3</v>
      </c>
      <c r="W443" s="220">
        <v>3666.3</v>
      </c>
      <c r="X443" s="220">
        <v>0</v>
      </c>
      <c r="Y443" s="220">
        <v>0</v>
      </c>
      <c r="Z443" s="220">
        <v>0</v>
      </c>
      <c r="AA443" s="220">
        <v>0</v>
      </c>
      <c r="AB443" s="220">
        <v>0</v>
      </c>
      <c r="AC443" s="220">
        <v>229.14374999999998</v>
      </c>
      <c r="AD443" s="196"/>
      <c r="AE443" s="222" t="e">
        <f t="shared" si="76"/>
        <v>#REF!</v>
      </c>
      <c r="AF443" s="222" t="e">
        <f>INDEX(#REF!,MATCH(Turtas!E443,#REF!,0))</f>
        <v>#REF!</v>
      </c>
      <c r="AG443" s="223" t="e">
        <f t="shared" si="77"/>
        <v>#REF!</v>
      </c>
      <c r="AH443" s="223" t="s">
        <v>681</v>
      </c>
      <c r="AI443" s="196"/>
      <c r="AJ443" s="224" t="e">
        <f>#REF!</f>
        <v>#REF!</v>
      </c>
      <c r="AK443" s="224">
        <f t="shared" si="78"/>
        <v>3666.3</v>
      </c>
      <c r="AL443" s="225" t="e">
        <f t="shared" si="79"/>
        <v>#REF!</v>
      </c>
      <c r="AM443" s="225"/>
      <c r="AN443" s="228"/>
      <c r="AO443" s="229"/>
      <c r="AP443" s="224" t="e">
        <f t="shared" si="80"/>
        <v>#REF!</v>
      </c>
      <c r="AQ443" s="224" t="e">
        <f t="shared" si="81"/>
        <v>#REF!</v>
      </c>
      <c r="AR443" s="224" t="e">
        <f t="shared" si="82"/>
        <v>#REF!</v>
      </c>
      <c r="AS443" s="224" t="e">
        <f t="shared" si="83"/>
        <v>#REF!</v>
      </c>
      <c r="AT443" s="224" t="b">
        <f t="shared" si="84"/>
        <v>0</v>
      </c>
      <c r="AU443" s="224" t="e">
        <f t="shared" si="85"/>
        <v>#REF!</v>
      </c>
      <c r="AV443" s="224" t="e">
        <f t="shared" si="86"/>
        <v>#REF!</v>
      </c>
      <c r="AX443" s="227" t="b">
        <v>0</v>
      </c>
    </row>
    <row r="444" spans="2:50" x14ac:dyDescent="0.2">
      <c r="B444" s="215">
        <v>434</v>
      </c>
      <c r="C444" s="216" t="e">
        <f>+#REF!</f>
        <v>#REF!</v>
      </c>
      <c r="D444" s="217" t="e">
        <f>+#REF!</f>
        <v>#REF!</v>
      </c>
      <c r="E444" s="217" t="e">
        <f>+#REF!</f>
        <v>#REF!</v>
      </c>
      <c r="F444" s="217">
        <v>716</v>
      </c>
      <c r="G444" s="217" t="s">
        <v>79</v>
      </c>
      <c r="H444" s="217" t="str">
        <f t="shared" si="75"/>
        <v>TS</v>
      </c>
      <c r="I444" s="218" t="e">
        <f>+#REF!</f>
        <v>#REF!</v>
      </c>
      <c r="J444" s="218" t="e">
        <f>IF(ISBLANK(#REF!),"",#REF!)</f>
        <v>#REF!</v>
      </c>
      <c r="K444" s="218" t="e">
        <f>IF(ISBLANK(#REF!),"",#REF!)</f>
        <v>#REF!</v>
      </c>
      <c r="L444" s="219" t="e">
        <f>IF(ISBLANK(#REF!),"",#REF!)</f>
        <v>#REF!</v>
      </c>
      <c r="M444" s="218" t="e">
        <f>IF(ISBLANK(#REF!),"",#REF!)</f>
        <v>#REF!</v>
      </c>
      <c r="N444" s="218" t="e">
        <f>IF(ISBLANK(#REF!),"",#REF!)</f>
        <v>#REF!</v>
      </c>
      <c r="O444" s="218" t="e">
        <f>IF(ISBLANK(#REF!),"",#REF!)</f>
        <v>#REF!</v>
      </c>
      <c r="P444" s="220">
        <v>2504.1</v>
      </c>
      <c r="Q444" s="220">
        <v>0</v>
      </c>
      <c r="R444" s="220">
        <v>0</v>
      </c>
      <c r="S444" s="220">
        <v>0</v>
      </c>
      <c r="T444" s="220">
        <v>0</v>
      </c>
      <c r="U444" s="220">
        <v>0</v>
      </c>
      <c r="V444" s="220">
        <v>2504.1</v>
      </c>
      <c r="W444" s="220">
        <v>2504.1</v>
      </c>
      <c r="X444" s="220">
        <v>0</v>
      </c>
      <c r="Y444" s="220">
        <v>0</v>
      </c>
      <c r="Z444" s="220">
        <v>0</v>
      </c>
      <c r="AA444" s="220">
        <v>0</v>
      </c>
      <c r="AB444" s="220">
        <v>0</v>
      </c>
      <c r="AC444" s="220">
        <v>156.50625000000002</v>
      </c>
      <c r="AD444" s="196"/>
      <c r="AE444" s="222" t="e">
        <f t="shared" si="76"/>
        <v>#REF!</v>
      </c>
      <c r="AF444" s="222" t="e">
        <f>INDEX(#REF!,MATCH(Turtas!E444,#REF!,0))</f>
        <v>#REF!</v>
      </c>
      <c r="AG444" s="223" t="e">
        <f t="shared" si="77"/>
        <v>#REF!</v>
      </c>
      <c r="AH444" s="223" t="s">
        <v>681</v>
      </c>
      <c r="AI444" s="196"/>
      <c r="AJ444" s="224" t="e">
        <f>#REF!</f>
        <v>#REF!</v>
      </c>
      <c r="AK444" s="224">
        <f t="shared" si="78"/>
        <v>2504.1</v>
      </c>
      <c r="AL444" s="225" t="e">
        <f t="shared" si="79"/>
        <v>#REF!</v>
      </c>
      <c r="AM444" s="225"/>
      <c r="AN444" s="228"/>
      <c r="AO444" s="229"/>
      <c r="AP444" s="224" t="e">
        <f t="shared" si="80"/>
        <v>#REF!</v>
      </c>
      <c r="AQ444" s="224" t="e">
        <f t="shared" si="81"/>
        <v>#REF!</v>
      </c>
      <c r="AR444" s="224" t="e">
        <f t="shared" si="82"/>
        <v>#REF!</v>
      </c>
      <c r="AS444" s="224" t="e">
        <f t="shared" si="83"/>
        <v>#REF!</v>
      </c>
      <c r="AT444" s="224" t="b">
        <f t="shared" si="84"/>
        <v>0</v>
      </c>
      <c r="AU444" s="224" t="e">
        <f t="shared" si="85"/>
        <v>#REF!</v>
      </c>
      <c r="AV444" s="224" t="e">
        <f t="shared" si="86"/>
        <v>#REF!</v>
      </c>
      <c r="AX444" s="227" t="b">
        <v>0</v>
      </c>
    </row>
    <row r="445" spans="2:50" x14ac:dyDescent="0.2">
      <c r="B445" s="215">
        <v>435</v>
      </c>
      <c r="C445" s="216" t="e">
        <f>+#REF!</f>
        <v>#REF!</v>
      </c>
      <c r="D445" s="217" t="e">
        <f>+#REF!</f>
        <v>#REF!</v>
      </c>
      <c r="E445" s="217" t="e">
        <f>+#REF!</f>
        <v>#REF!</v>
      </c>
      <c r="F445" s="217">
        <v>721</v>
      </c>
      <c r="G445" s="217" t="s">
        <v>66</v>
      </c>
      <c r="H445" s="217" t="str">
        <f t="shared" si="75"/>
        <v>TS</v>
      </c>
      <c r="I445" s="218" t="e">
        <f>+#REF!</f>
        <v>#REF!</v>
      </c>
      <c r="J445" s="218" t="e">
        <f>IF(ISBLANK(#REF!),"",#REF!)</f>
        <v>#REF!</v>
      </c>
      <c r="K445" s="218" t="e">
        <f>IF(ISBLANK(#REF!),"",#REF!)</f>
        <v>#REF!</v>
      </c>
      <c r="L445" s="219" t="e">
        <f>IF(ISBLANK(#REF!),"",#REF!)</f>
        <v>#REF!</v>
      </c>
      <c r="M445" s="218" t="e">
        <f>IF(ISBLANK(#REF!),"",#REF!)</f>
        <v>#REF!</v>
      </c>
      <c r="N445" s="218" t="e">
        <f>IF(ISBLANK(#REF!),"",#REF!)</f>
        <v>#REF!</v>
      </c>
      <c r="O445" s="218" t="e">
        <f>IF(ISBLANK(#REF!),"",#REF!)</f>
        <v>#REF!</v>
      </c>
      <c r="P445" s="220">
        <v>9</v>
      </c>
      <c r="Q445" s="220">
        <v>0</v>
      </c>
      <c r="R445" s="220">
        <v>0</v>
      </c>
      <c r="S445" s="220">
        <v>0</v>
      </c>
      <c r="T445" s="220">
        <v>0</v>
      </c>
      <c r="U445" s="220">
        <v>0</v>
      </c>
      <c r="V445" s="220">
        <v>9</v>
      </c>
      <c r="W445" s="220">
        <v>0</v>
      </c>
      <c r="X445" s="220">
        <v>0</v>
      </c>
      <c r="Y445" s="220">
        <v>9</v>
      </c>
      <c r="Z445" s="220">
        <v>5.6999999999999993</v>
      </c>
      <c r="AA445" s="220">
        <v>3.3000000000000007</v>
      </c>
      <c r="AB445" s="220">
        <v>1.8000000000000003</v>
      </c>
      <c r="AC445" s="220">
        <v>0</v>
      </c>
      <c r="AD445" s="196"/>
      <c r="AE445" s="222" t="e">
        <f t="shared" si="76"/>
        <v>#REF!</v>
      </c>
      <c r="AF445" s="222" t="e">
        <f>INDEX(#REF!,MATCH(Turtas!E445,#REF!,0))</f>
        <v>#REF!</v>
      </c>
      <c r="AG445" s="223" t="e">
        <f t="shared" si="77"/>
        <v>#REF!</v>
      </c>
      <c r="AH445" s="223" t="s">
        <v>680</v>
      </c>
      <c r="AI445" s="196"/>
      <c r="AJ445" s="224" t="e">
        <f>#REF!</f>
        <v>#REF!</v>
      </c>
      <c r="AK445" s="224">
        <f t="shared" si="78"/>
        <v>9</v>
      </c>
      <c r="AL445" s="225" t="e">
        <f t="shared" si="79"/>
        <v>#REF!</v>
      </c>
      <c r="AM445" s="225"/>
      <c r="AN445" s="226"/>
      <c r="AO445" s="226"/>
      <c r="AP445" s="224" t="e">
        <f t="shared" si="80"/>
        <v>#REF!</v>
      </c>
      <c r="AQ445" s="224" t="e">
        <f t="shared" si="81"/>
        <v>#REF!</v>
      </c>
      <c r="AR445" s="224" t="e">
        <f t="shared" si="82"/>
        <v>#REF!</v>
      </c>
      <c r="AS445" s="224" t="e">
        <f t="shared" si="83"/>
        <v>#REF!</v>
      </c>
      <c r="AT445" s="224" t="b">
        <f t="shared" si="84"/>
        <v>0</v>
      </c>
      <c r="AU445" s="224" t="e">
        <f t="shared" si="85"/>
        <v>#REF!</v>
      </c>
      <c r="AV445" s="224" t="e">
        <f t="shared" si="86"/>
        <v>#REF!</v>
      </c>
      <c r="AX445" s="227" t="b">
        <v>0</v>
      </c>
    </row>
    <row r="446" spans="2:50" x14ac:dyDescent="0.2">
      <c r="B446" s="215">
        <v>436</v>
      </c>
      <c r="C446" s="216" t="e">
        <f>+#REF!</f>
        <v>#REF!</v>
      </c>
      <c r="D446" s="217" t="e">
        <f>+#REF!</f>
        <v>#REF!</v>
      </c>
      <c r="E446" s="217" t="e">
        <f>+#REF!</f>
        <v>#REF!</v>
      </c>
      <c r="F446" s="217">
        <v>721</v>
      </c>
      <c r="G446" s="217" t="s">
        <v>66</v>
      </c>
      <c r="H446" s="217" t="str">
        <f t="shared" si="75"/>
        <v>TS</v>
      </c>
      <c r="I446" s="218" t="e">
        <f>+#REF!</f>
        <v>#REF!</v>
      </c>
      <c r="J446" s="218" t="e">
        <f>IF(ISBLANK(#REF!),"",#REF!)</f>
        <v>#REF!</v>
      </c>
      <c r="K446" s="218" t="e">
        <f>IF(ISBLANK(#REF!),"",#REF!)</f>
        <v>#REF!</v>
      </c>
      <c r="L446" s="219" t="e">
        <f>IF(ISBLANK(#REF!),"",#REF!)</f>
        <v>#REF!</v>
      </c>
      <c r="M446" s="218" t="e">
        <f>IF(ISBLANK(#REF!),"",#REF!)</f>
        <v>#REF!</v>
      </c>
      <c r="N446" s="218" t="e">
        <f>IF(ISBLANK(#REF!),"",#REF!)</f>
        <v>#REF!</v>
      </c>
      <c r="O446" s="218" t="e">
        <f>IF(ISBLANK(#REF!),"",#REF!)</f>
        <v>#REF!</v>
      </c>
      <c r="P446" s="220">
        <v>100.38</v>
      </c>
      <c r="Q446" s="220">
        <v>0</v>
      </c>
      <c r="R446" s="220">
        <v>0</v>
      </c>
      <c r="S446" s="220">
        <v>0</v>
      </c>
      <c r="T446" s="220">
        <v>0</v>
      </c>
      <c r="U446" s="220">
        <v>0</v>
      </c>
      <c r="V446" s="220">
        <v>100.38</v>
      </c>
      <c r="W446" s="220">
        <v>0</v>
      </c>
      <c r="X446" s="220">
        <v>0</v>
      </c>
      <c r="Y446" s="220">
        <v>100.38</v>
      </c>
      <c r="Z446" s="220">
        <v>63.573999999999998</v>
      </c>
      <c r="AA446" s="220">
        <v>36.805999999999997</v>
      </c>
      <c r="AB446" s="220">
        <v>20.076000000000001</v>
      </c>
      <c r="AC446" s="220">
        <v>0</v>
      </c>
      <c r="AD446" s="196"/>
      <c r="AE446" s="222" t="e">
        <f t="shared" si="76"/>
        <v>#REF!</v>
      </c>
      <c r="AF446" s="222" t="e">
        <f>INDEX(#REF!,MATCH(Turtas!E446,#REF!,0))</f>
        <v>#REF!</v>
      </c>
      <c r="AG446" s="223" t="e">
        <f t="shared" si="77"/>
        <v>#REF!</v>
      </c>
      <c r="AH446" s="223" t="s">
        <v>680</v>
      </c>
      <c r="AI446" s="196"/>
      <c r="AJ446" s="224" t="e">
        <f>#REF!</f>
        <v>#REF!</v>
      </c>
      <c r="AK446" s="224">
        <f t="shared" si="78"/>
        <v>100.38</v>
      </c>
      <c r="AL446" s="225" t="e">
        <f t="shared" si="79"/>
        <v>#REF!</v>
      </c>
      <c r="AM446" s="225"/>
      <c r="AN446" s="226"/>
      <c r="AO446" s="226"/>
      <c r="AP446" s="224" t="e">
        <f t="shared" si="80"/>
        <v>#REF!</v>
      </c>
      <c r="AQ446" s="224" t="e">
        <f t="shared" si="81"/>
        <v>#REF!</v>
      </c>
      <c r="AR446" s="224" t="e">
        <f t="shared" si="82"/>
        <v>#REF!</v>
      </c>
      <c r="AS446" s="224" t="e">
        <f t="shared" si="83"/>
        <v>#REF!</v>
      </c>
      <c r="AT446" s="224" t="b">
        <f t="shared" si="84"/>
        <v>0</v>
      </c>
      <c r="AU446" s="224" t="e">
        <f t="shared" si="85"/>
        <v>#REF!</v>
      </c>
      <c r="AV446" s="224" t="e">
        <f t="shared" si="86"/>
        <v>#REF!</v>
      </c>
      <c r="AX446" s="227" t="b">
        <v>0</v>
      </c>
    </row>
    <row r="447" spans="2:50" x14ac:dyDescent="0.2">
      <c r="B447" s="215">
        <v>437</v>
      </c>
      <c r="C447" s="216" t="e">
        <f>+#REF!</f>
        <v>#REF!</v>
      </c>
      <c r="D447" s="217" t="e">
        <f>+#REF!</f>
        <v>#REF!</v>
      </c>
      <c r="E447" s="217" t="e">
        <f>+#REF!</f>
        <v>#REF!</v>
      </c>
      <c r="F447" s="217">
        <v>704</v>
      </c>
      <c r="G447" s="217" t="s">
        <v>85</v>
      </c>
      <c r="H447" s="217" t="str">
        <f t="shared" si="75"/>
        <v>BS</v>
      </c>
      <c r="I447" s="218" t="e">
        <f>+#REF!</f>
        <v>#REF!</v>
      </c>
      <c r="J447" s="218" t="e">
        <f>IF(ISBLANK(#REF!),"",#REF!)</f>
        <v>#REF!</v>
      </c>
      <c r="K447" s="218" t="e">
        <f>IF(ISBLANK(#REF!),"",#REF!)</f>
        <v>#REF!</v>
      </c>
      <c r="L447" s="219" t="e">
        <f>IF(ISBLANK(#REF!),"",#REF!)</f>
        <v>#REF!</v>
      </c>
      <c r="M447" s="218" t="e">
        <f>IF(ISBLANK(#REF!),"",#REF!)</f>
        <v>#REF!</v>
      </c>
      <c r="N447" s="218" t="e">
        <f>IF(ISBLANK(#REF!),"",#REF!)</f>
        <v>#REF!</v>
      </c>
      <c r="O447" s="218" t="e">
        <f>IF(ISBLANK(#REF!),"",#REF!)</f>
        <v>#REF!</v>
      </c>
      <c r="P447" s="220">
        <v>150</v>
      </c>
      <c r="Q447" s="220">
        <v>0</v>
      </c>
      <c r="R447" s="220">
        <v>0</v>
      </c>
      <c r="S447" s="220">
        <v>0</v>
      </c>
      <c r="T447" s="220">
        <v>0</v>
      </c>
      <c r="U447" s="220">
        <v>0</v>
      </c>
      <c r="V447" s="220">
        <v>150</v>
      </c>
      <c r="W447" s="220">
        <v>0</v>
      </c>
      <c r="X447" s="220">
        <v>0</v>
      </c>
      <c r="Y447" s="220">
        <v>150</v>
      </c>
      <c r="Z447" s="220">
        <v>115.625</v>
      </c>
      <c r="AA447" s="220">
        <v>34.375</v>
      </c>
      <c r="AB447" s="220">
        <v>37.5</v>
      </c>
      <c r="AC447" s="220">
        <v>0</v>
      </c>
      <c r="AD447" s="196"/>
      <c r="AE447" s="222" t="e">
        <f t="shared" si="76"/>
        <v>#REF!</v>
      </c>
      <c r="AF447" s="222" t="e">
        <f>INDEX(#REF!,MATCH(Turtas!E447,#REF!,0))</f>
        <v>#REF!</v>
      </c>
      <c r="AG447" s="223" t="e">
        <f t="shared" si="77"/>
        <v>#REF!</v>
      </c>
      <c r="AH447" s="223" t="s">
        <v>681</v>
      </c>
      <c r="AI447" s="196"/>
      <c r="AJ447" s="224" t="e">
        <f>#REF!</f>
        <v>#REF!</v>
      </c>
      <c r="AK447" s="224">
        <f t="shared" si="78"/>
        <v>150</v>
      </c>
      <c r="AL447" s="225" t="e">
        <f t="shared" si="79"/>
        <v>#REF!</v>
      </c>
      <c r="AM447" s="225"/>
      <c r="AN447" s="226"/>
      <c r="AO447" s="226"/>
      <c r="AP447" s="224" t="e">
        <f t="shared" si="80"/>
        <v>#REF!</v>
      </c>
      <c r="AQ447" s="224" t="e">
        <f t="shared" si="81"/>
        <v>#REF!</v>
      </c>
      <c r="AR447" s="224" t="e">
        <f t="shared" si="82"/>
        <v>#REF!</v>
      </c>
      <c r="AS447" s="224" t="e">
        <f t="shared" si="83"/>
        <v>#REF!</v>
      </c>
      <c r="AT447" s="224" t="b">
        <f t="shared" si="84"/>
        <v>0</v>
      </c>
      <c r="AU447" s="224" t="e">
        <f t="shared" si="85"/>
        <v>#REF!</v>
      </c>
      <c r="AV447" s="224" t="e">
        <f t="shared" si="86"/>
        <v>#REF!</v>
      </c>
      <c r="AX447" s="227" t="b">
        <v>0</v>
      </c>
    </row>
    <row r="448" spans="2:50" x14ac:dyDescent="0.2">
      <c r="B448" s="215">
        <v>438</v>
      </c>
      <c r="C448" s="216" t="e">
        <f>+#REF!</f>
        <v>#REF!</v>
      </c>
      <c r="D448" s="217" t="e">
        <f>+#REF!</f>
        <v>#REF!</v>
      </c>
      <c r="E448" s="217" t="e">
        <f>+#REF!</f>
        <v>#REF!</v>
      </c>
      <c r="F448" s="217">
        <v>721</v>
      </c>
      <c r="G448" s="217" t="s">
        <v>79</v>
      </c>
      <c r="H448" s="217" t="str">
        <f t="shared" si="75"/>
        <v>TS</v>
      </c>
      <c r="I448" s="218" t="e">
        <f>+#REF!</f>
        <v>#REF!</v>
      </c>
      <c r="J448" s="218" t="e">
        <f>IF(ISBLANK(#REF!),"",#REF!)</f>
        <v>#REF!</v>
      </c>
      <c r="K448" s="218" t="e">
        <f>IF(ISBLANK(#REF!),"",#REF!)</f>
        <v>#REF!</v>
      </c>
      <c r="L448" s="219" t="e">
        <f>IF(ISBLANK(#REF!),"",#REF!)</f>
        <v>#REF!</v>
      </c>
      <c r="M448" s="218" t="e">
        <f>IF(ISBLANK(#REF!),"",#REF!)</f>
        <v>#REF!</v>
      </c>
      <c r="N448" s="218" t="e">
        <f>IF(ISBLANK(#REF!),"",#REF!)</f>
        <v>#REF!</v>
      </c>
      <c r="O448" s="218" t="e">
        <f>IF(ISBLANK(#REF!),"",#REF!)</f>
        <v>#REF!</v>
      </c>
      <c r="P448" s="220">
        <v>250</v>
      </c>
      <c r="Q448" s="220">
        <v>0</v>
      </c>
      <c r="R448" s="220">
        <v>0</v>
      </c>
      <c r="S448" s="220">
        <v>0</v>
      </c>
      <c r="T448" s="220">
        <v>0</v>
      </c>
      <c r="U448" s="220">
        <v>0</v>
      </c>
      <c r="V448" s="220">
        <v>250</v>
      </c>
      <c r="W448" s="220">
        <v>250</v>
      </c>
      <c r="X448" s="220">
        <v>0</v>
      </c>
      <c r="Y448" s="220">
        <v>0</v>
      </c>
      <c r="Z448" s="220">
        <v>0</v>
      </c>
      <c r="AA448" s="220">
        <v>0</v>
      </c>
      <c r="AB448" s="220">
        <v>0</v>
      </c>
      <c r="AC448" s="220">
        <v>35.714285714285708</v>
      </c>
      <c r="AD448" s="196"/>
      <c r="AE448" s="222" t="e">
        <f t="shared" si="76"/>
        <v>#REF!</v>
      </c>
      <c r="AF448" s="222" t="e">
        <f>INDEX(#REF!,MATCH(Turtas!E448,#REF!,0))</f>
        <v>#REF!</v>
      </c>
      <c r="AG448" s="223" t="e">
        <f t="shared" si="77"/>
        <v>#REF!</v>
      </c>
      <c r="AH448" s="223" t="s">
        <v>681</v>
      </c>
      <c r="AI448" s="196"/>
      <c r="AJ448" s="224" t="e">
        <f>#REF!</f>
        <v>#REF!</v>
      </c>
      <c r="AK448" s="224">
        <f t="shared" si="78"/>
        <v>250</v>
      </c>
      <c r="AL448" s="225" t="e">
        <f t="shared" si="79"/>
        <v>#REF!</v>
      </c>
      <c r="AM448" s="225"/>
      <c r="AN448" s="226"/>
      <c r="AO448" s="226"/>
      <c r="AP448" s="224" t="e">
        <f t="shared" si="80"/>
        <v>#REF!</v>
      </c>
      <c r="AQ448" s="224" t="e">
        <f t="shared" si="81"/>
        <v>#REF!</v>
      </c>
      <c r="AR448" s="224" t="e">
        <f t="shared" si="82"/>
        <v>#REF!</v>
      </c>
      <c r="AS448" s="224" t="e">
        <f t="shared" si="83"/>
        <v>#REF!</v>
      </c>
      <c r="AT448" s="224" t="b">
        <f t="shared" si="84"/>
        <v>0</v>
      </c>
      <c r="AU448" s="224" t="e">
        <f t="shared" si="85"/>
        <v>#REF!</v>
      </c>
      <c r="AV448" s="224" t="e">
        <f t="shared" si="86"/>
        <v>#REF!</v>
      </c>
      <c r="AX448" s="227" t="b">
        <v>0</v>
      </c>
    </row>
    <row r="449" spans="2:50" x14ac:dyDescent="0.2">
      <c r="B449" s="215">
        <v>439</v>
      </c>
      <c r="C449" s="216" t="e">
        <f>+#REF!</f>
        <v>#REF!</v>
      </c>
      <c r="D449" s="217" t="e">
        <f>+#REF!</f>
        <v>#REF!</v>
      </c>
      <c r="E449" s="217" t="e">
        <f>+#REF!</f>
        <v>#REF!</v>
      </c>
      <c r="F449" s="217">
        <v>717</v>
      </c>
      <c r="G449" s="217" t="s">
        <v>79</v>
      </c>
      <c r="H449" s="217" t="str">
        <f t="shared" si="75"/>
        <v>TS</v>
      </c>
      <c r="I449" s="218" t="e">
        <f>+#REF!</f>
        <v>#REF!</v>
      </c>
      <c r="J449" s="218" t="e">
        <f>IF(ISBLANK(#REF!),"",#REF!)</f>
        <v>#REF!</v>
      </c>
      <c r="K449" s="218" t="e">
        <f>IF(ISBLANK(#REF!),"",#REF!)</f>
        <v>#REF!</v>
      </c>
      <c r="L449" s="219" t="e">
        <f>IF(ISBLANK(#REF!),"",#REF!)</f>
        <v>#REF!</v>
      </c>
      <c r="M449" s="218" t="e">
        <f>IF(ISBLANK(#REF!),"",#REF!)</f>
        <v>#REF!</v>
      </c>
      <c r="N449" s="218" t="e">
        <f>IF(ISBLANK(#REF!),"",#REF!)</f>
        <v>#REF!</v>
      </c>
      <c r="O449" s="218" t="e">
        <f>IF(ISBLANK(#REF!),"",#REF!)</f>
        <v>#REF!</v>
      </c>
      <c r="P449" s="220">
        <v>116970</v>
      </c>
      <c r="Q449" s="220">
        <v>0</v>
      </c>
      <c r="R449" s="220">
        <v>0</v>
      </c>
      <c r="S449" s="220">
        <v>0</v>
      </c>
      <c r="T449" s="220">
        <v>0</v>
      </c>
      <c r="U449" s="220">
        <v>0</v>
      </c>
      <c r="V449" s="220">
        <v>116970</v>
      </c>
      <c r="W449" s="220">
        <v>116970</v>
      </c>
      <c r="X449" s="220">
        <v>0</v>
      </c>
      <c r="Y449" s="220">
        <v>0</v>
      </c>
      <c r="Z449" s="220">
        <v>0</v>
      </c>
      <c r="AA449" s="220">
        <v>0</v>
      </c>
      <c r="AB449" s="220">
        <v>0</v>
      </c>
      <c r="AC449" s="220">
        <v>7310.625</v>
      </c>
      <c r="AD449" s="196"/>
      <c r="AE449" s="222" t="e">
        <f t="shared" si="76"/>
        <v>#REF!</v>
      </c>
      <c r="AF449" s="222" t="e">
        <f>INDEX(#REF!,MATCH(Turtas!E449,#REF!,0))</f>
        <v>#REF!</v>
      </c>
      <c r="AG449" s="223" t="e">
        <f t="shared" si="77"/>
        <v>#REF!</v>
      </c>
      <c r="AH449" s="223" t="s">
        <v>681</v>
      </c>
      <c r="AI449" s="196"/>
      <c r="AJ449" s="224" t="e">
        <f>#REF!</f>
        <v>#REF!</v>
      </c>
      <c r="AK449" s="224">
        <f t="shared" si="78"/>
        <v>116970</v>
      </c>
      <c r="AL449" s="225" t="e">
        <f t="shared" si="79"/>
        <v>#REF!</v>
      </c>
      <c r="AM449" s="225"/>
      <c r="AN449" s="226"/>
      <c r="AO449" s="226"/>
      <c r="AP449" s="224" t="e">
        <f t="shared" si="80"/>
        <v>#REF!</v>
      </c>
      <c r="AQ449" s="224" t="e">
        <f t="shared" si="81"/>
        <v>#REF!</v>
      </c>
      <c r="AR449" s="224" t="e">
        <f t="shared" si="82"/>
        <v>#REF!</v>
      </c>
      <c r="AS449" s="224" t="e">
        <f t="shared" si="83"/>
        <v>#REF!</v>
      </c>
      <c r="AT449" s="224" t="b">
        <f t="shared" si="84"/>
        <v>0</v>
      </c>
      <c r="AU449" s="224" t="e">
        <f t="shared" si="85"/>
        <v>#REF!</v>
      </c>
      <c r="AV449" s="224" t="e">
        <f t="shared" si="86"/>
        <v>#REF!</v>
      </c>
      <c r="AX449" s="227" t="b">
        <v>0</v>
      </c>
    </row>
    <row r="450" spans="2:50" x14ac:dyDescent="0.2">
      <c r="B450" s="215">
        <v>440</v>
      </c>
      <c r="C450" s="216" t="e">
        <f>+#REF!</f>
        <v>#REF!</v>
      </c>
      <c r="D450" s="217" t="e">
        <f>+#REF!</f>
        <v>#REF!</v>
      </c>
      <c r="E450" s="217" t="e">
        <f>+#REF!</f>
        <v>#REF!</v>
      </c>
      <c r="F450" s="217">
        <v>721</v>
      </c>
      <c r="G450" s="217" t="s">
        <v>85</v>
      </c>
      <c r="H450" s="217" t="str">
        <f t="shared" si="75"/>
        <v>BS</v>
      </c>
      <c r="I450" s="218" t="e">
        <f>+#REF!</f>
        <v>#REF!</v>
      </c>
      <c r="J450" s="218" t="e">
        <f>IF(ISBLANK(#REF!),"",#REF!)</f>
        <v>#REF!</v>
      </c>
      <c r="K450" s="218" t="e">
        <f>IF(ISBLANK(#REF!),"",#REF!)</f>
        <v>#REF!</v>
      </c>
      <c r="L450" s="219" t="e">
        <f>IF(ISBLANK(#REF!),"",#REF!)</f>
        <v>#REF!</v>
      </c>
      <c r="M450" s="218" t="e">
        <f>IF(ISBLANK(#REF!),"",#REF!)</f>
        <v>#REF!</v>
      </c>
      <c r="N450" s="218" t="e">
        <f>IF(ISBLANK(#REF!),"",#REF!)</f>
        <v>#REF!</v>
      </c>
      <c r="O450" s="218" t="e">
        <f>IF(ISBLANK(#REF!),"",#REF!)</f>
        <v>#REF!</v>
      </c>
      <c r="P450" s="220">
        <v>153</v>
      </c>
      <c r="Q450" s="220">
        <v>0</v>
      </c>
      <c r="R450" s="220">
        <v>0</v>
      </c>
      <c r="S450" s="220">
        <v>0</v>
      </c>
      <c r="T450" s="220">
        <v>0</v>
      </c>
      <c r="U450" s="220">
        <v>0</v>
      </c>
      <c r="V450" s="220">
        <v>153</v>
      </c>
      <c r="W450" s="220">
        <v>0</v>
      </c>
      <c r="X450" s="220">
        <v>0</v>
      </c>
      <c r="Y450" s="220">
        <v>153</v>
      </c>
      <c r="Z450" s="220">
        <v>153</v>
      </c>
      <c r="AA450" s="220">
        <v>0</v>
      </c>
      <c r="AB450" s="220">
        <v>46.75</v>
      </c>
      <c r="AC450" s="220">
        <v>0</v>
      </c>
      <c r="AD450" s="196"/>
      <c r="AE450" s="222" t="e">
        <f t="shared" si="76"/>
        <v>#REF!</v>
      </c>
      <c r="AF450" s="222" t="e">
        <f>INDEX(#REF!,MATCH(Turtas!E450,#REF!,0))</f>
        <v>#REF!</v>
      </c>
      <c r="AG450" s="223" t="e">
        <f t="shared" si="77"/>
        <v>#REF!</v>
      </c>
      <c r="AH450" s="223" t="s">
        <v>680</v>
      </c>
      <c r="AI450" s="196"/>
      <c r="AJ450" s="224" t="e">
        <f>#REF!</f>
        <v>#REF!</v>
      </c>
      <c r="AK450" s="224">
        <f t="shared" si="78"/>
        <v>153</v>
      </c>
      <c r="AL450" s="225" t="e">
        <f t="shared" si="79"/>
        <v>#REF!</v>
      </c>
      <c r="AM450" s="225"/>
      <c r="AN450" s="226"/>
      <c r="AO450" s="226"/>
      <c r="AP450" s="224" t="e">
        <f t="shared" si="80"/>
        <v>#REF!</v>
      </c>
      <c r="AQ450" s="224" t="e">
        <f t="shared" si="81"/>
        <v>#REF!</v>
      </c>
      <c r="AR450" s="224" t="e">
        <f t="shared" si="82"/>
        <v>#REF!</v>
      </c>
      <c r="AS450" s="224" t="e">
        <f t="shared" si="83"/>
        <v>#REF!</v>
      </c>
      <c r="AT450" s="224" t="b">
        <f t="shared" si="84"/>
        <v>0</v>
      </c>
      <c r="AU450" s="224" t="e">
        <f t="shared" si="85"/>
        <v>#REF!</v>
      </c>
      <c r="AV450" s="224" t="e">
        <f t="shared" si="86"/>
        <v>#REF!</v>
      </c>
      <c r="AX450" s="227" t="b">
        <v>0</v>
      </c>
    </row>
    <row r="451" spans="2:50" x14ac:dyDescent="0.2">
      <c r="B451" s="215">
        <v>441</v>
      </c>
      <c r="C451" s="216" t="e">
        <f>+#REF!</f>
        <v>#REF!</v>
      </c>
      <c r="D451" s="217" t="e">
        <f>+#REF!</f>
        <v>#REF!</v>
      </c>
      <c r="E451" s="217" t="e">
        <f>+#REF!</f>
        <v>#REF!</v>
      </c>
      <c r="F451" s="217">
        <v>721</v>
      </c>
      <c r="G451" s="217" t="s">
        <v>85</v>
      </c>
      <c r="H451" s="217" t="str">
        <f t="shared" si="75"/>
        <v>BS</v>
      </c>
      <c r="I451" s="218" t="e">
        <f>+#REF!</f>
        <v>#REF!</v>
      </c>
      <c r="J451" s="218" t="e">
        <f>IF(ISBLANK(#REF!),"",#REF!)</f>
        <v>#REF!</v>
      </c>
      <c r="K451" s="218" t="e">
        <f>IF(ISBLANK(#REF!),"",#REF!)</f>
        <v>#REF!</v>
      </c>
      <c r="L451" s="219" t="e">
        <f>IF(ISBLANK(#REF!),"",#REF!)</f>
        <v>#REF!</v>
      </c>
      <c r="M451" s="218" t="e">
        <f>IF(ISBLANK(#REF!),"",#REF!)</f>
        <v>#REF!</v>
      </c>
      <c r="N451" s="218" t="e">
        <f>IF(ISBLANK(#REF!),"",#REF!)</f>
        <v>#REF!</v>
      </c>
      <c r="O451" s="218" t="e">
        <f>IF(ISBLANK(#REF!),"",#REF!)</f>
        <v>#REF!</v>
      </c>
      <c r="P451" s="220">
        <v>153</v>
      </c>
      <c r="Q451" s="220">
        <v>0</v>
      </c>
      <c r="R451" s="220">
        <v>0</v>
      </c>
      <c r="S451" s="220">
        <v>0</v>
      </c>
      <c r="T451" s="220">
        <v>0</v>
      </c>
      <c r="U451" s="220">
        <v>0</v>
      </c>
      <c r="V451" s="220">
        <v>153</v>
      </c>
      <c r="W451" s="220">
        <v>0</v>
      </c>
      <c r="X451" s="220">
        <v>0</v>
      </c>
      <c r="Y451" s="220">
        <v>153</v>
      </c>
      <c r="Z451" s="220">
        <v>153</v>
      </c>
      <c r="AA451" s="220">
        <v>0</v>
      </c>
      <c r="AB451" s="220">
        <v>46.75</v>
      </c>
      <c r="AC451" s="220">
        <v>0</v>
      </c>
      <c r="AD451" s="196"/>
      <c r="AE451" s="222" t="e">
        <f t="shared" si="76"/>
        <v>#REF!</v>
      </c>
      <c r="AF451" s="222" t="e">
        <f>INDEX(#REF!,MATCH(Turtas!E451,#REF!,0))</f>
        <v>#REF!</v>
      </c>
      <c r="AG451" s="223" t="e">
        <f t="shared" si="77"/>
        <v>#REF!</v>
      </c>
      <c r="AH451" s="223" t="s">
        <v>680</v>
      </c>
      <c r="AI451" s="196"/>
      <c r="AJ451" s="224" t="e">
        <f>#REF!</f>
        <v>#REF!</v>
      </c>
      <c r="AK451" s="224">
        <f t="shared" si="78"/>
        <v>153</v>
      </c>
      <c r="AL451" s="225" t="e">
        <f t="shared" si="79"/>
        <v>#REF!</v>
      </c>
      <c r="AM451" s="225"/>
      <c r="AN451" s="226"/>
      <c r="AO451" s="226"/>
      <c r="AP451" s="224" t="e">
        <f t="shared" si="80"/>
        <v>#REF!</v>
      </c>
      <c r="AQ451" s="224" t="e">
        <f t="shared" si="81"/>
        <v>#REF!</v>
      </c>
      <c r="AR451" s="224" t="e">
        <f t="shared" si="82"/>
        <v>#REF!</v>
      </c>
      <c r="AS451" s="224" t="e">
        <f t="shared" si="83"/>
        <v>#REF!</v>
      </c>
      <c r="AT451" s="224" t="b">
        <f t="shared" si="84"/>
        <v>0</v>
      </c>
      <c r="AU451" s="224" t="e">
        <f t="shared" si="85"/>
        <v>#REF!</v>
      </c>
      <c r="AV451" s="224" t="e">
        <f t="shared" si="86"/>
        <v>#REF!</v>
      </c>
      <c r="AX451" s="227" t="b">
        <v>0</v>
      </c>
    </row>
    <row r="452" spans="2:50" x14ac:dyDescent="0.2">
      <c r="B452" s="215">
        <v>442</v>
      </c>
      <c r="C452" s="216" t="e">
        <f>+#REF!</f>
        <v>#REF!</v>
      </c>
      <c r="D452" s="217" t="e">
        <f>+#REF!</f>
        <v>#REF!</v>
      </c>
      <c r="E452" s="217" t="e">
        <f>+#REF!</f>
        <v>#REF!</v>
      </c>
      <c r="F452" s="217">
        <v>721</v>
      </c>
      <c r="G452" s="217" t="s">
        <v>79</v>
      </c>
      <c r="H452" s="217" t="str">
        <f t="shared" si="75"/>
        <v>TS</v>
      </c>
      <c r="I452" s="218" t="e">
        <f>+#REF!</f>
        <v>#REF!</v>
      </c>
      <c r="J452" s="218" t="e">
        <f>IF(ISBLANK(#REF!),"",#REF!)</f>
        <v>#REF!</v>
      </c>
      <c r="K452" s="218" t="e">
        <f>IF(ISBLANK(#REF!),"",#REF!)</f>
        <v>#REF!</v>
      </c>
      <c r="L452" s="219" t="e">
        <f>IF(ISBLANK(#REF!),"",#REF!)</f>
        <v>#REF!</v>
      </c>
      <c r="M452" s="218" t="e">
        <f>IF(ISBLANK(#REF!),"",#REF!)</f>
        <v>#REF!</v>
      </c>
      <c r="N452" s="218" t="e">
        <f>IF(ISBLANK(#REF!),"",#REF!)</f>
        <v>#REF!</v>
      </c>
      <c r="O452" s="218" t="e">
        <f>IF(ISBLANK(#REF!),"",#REF!)</f>
        <v>#REF!</v>
      </c>
      <c r="P452" s="220">
        <v>170</v>
      </c>
      <c r="Q452" s="220">
        <v>0</v>
      </c>
      <c r="R452" s="220">
        <v>0</v>
      </c>
      <c r="S452" s="220">
        <v>0</v>
      </c>
      <c r="T452" s="220">
        <v>0</v>
      </c>
      <c r="U452" s="220">
        <v>0</v>
      </c>
      <c r="V452" s="220">
        <v>170</v>
      </c>
      <c r="W452" s="220">
        <v>170</v>
      </c>
      <c r="X452" s="220">
        <v>0</v>
      </c>
      <c r="Y452" s="220">
        <v>0</v>
      </c>
      <c r="Z452" s="220">
        <v>0</v>
      </c>
      <c r="AA452" s="220">
        <v>0</v>
      </c>
      <c r="AB452" s="220">
        <v>0</v>
      </c>
      <c r="AC452" s="220">
        <v>24.285714285714285</v>
      </c>
      <c r="AD452" s="196"/>
      <c r="AE452" s="222" t="e">
        <f t="shared" si="76"/>
        <v>#REF!</v>
      </c>
      <c r="AF452" s="222" t="e">
        <f>INDEX(#REF!,MATCH(Turtas!E452,#REF!,0))</f>
        <v>#REF!</v>
      </c>
      <c r="AG452" s="223" t="e">
        <f t="shared" si="77"/>
        <v>#REF!</v>
      </c>
      <c r="AH452" s="223" t="s">
        <v>681</v>
      </c>
      <c r="AI452" s="196"/>
      <c r="AJ452" s="224" t="e">
        <f>#REF!</f>
        <v>#REF!</v>
      </c>
      <c r="AK452" s="224">
        <f t="shared" si="78"/>
        <v>170</v>
      </c>
      <c r="AL452" s="225" t="e">
        <f t="shared" si="79"/>
        <v>#REF!</v>
      </c>
      <c r="AM452" s="225"/>
      <c r="AN452" s="226"/>
      <c r="AO452" s="226"/>
      <c r="AP452" s="224" t="e">
        <f t="shared" si="80"/>
        <v>#REF!</v>
      </c>
      <c r="AQ452" s="224" t="e">
        <f t="shared" si="81"/>
        <v>#REF!</v>
      </c>
      <c r="AR452" s="224" t="e">
        <f t="shared" si="82"/>
        <v>#REF!</v>
      </c>
      <c r="AS452" s="224" t="e">
        <f t="shared" si="83"/>
        <v>#REF!</v>
      </c>
      <c r="AT452" s="224" t="b">
        <f t="shared" si="84"/>
        <v>0</v>
      </c>
      <c r="AU452" s="224" t="e">
        <f t="shared" si="85"/>
        <v>#REF!</v>
      </c>
      <c r="AV452" s="224" t="e">
        <f t="shared" si="86"/>
        <v>#REF!</v>
      </c>
      <c r="AX452" s="227" t="b">
        <v>0</v>
      </c>
    </row>
    <row r="453" spans="2:50" x14ac:dyDescent="0.2">
      <c r="B453" s="215">
        <v>443</v>
      </c>
      <c r="C453" s="216" t="e">
        <f>+#REF!</f>
        <v>#REF!</v>
      </c>
      <c r="D453" s="217" t="e">
        <f>+#REF!</f>
        <v>#REF!</v>
      </c>
      <c r="E453" s="217" t="e">
        <f>+#REF!</f>
        <v>#REF!</v>
      </c>
      <c r="F453" s="217">
        <v>721</v>
      </c>
      <c r="G453" s="217" t="s">
        <v>66</v>
      </c>
      <c r="H453" s="217" t="str">
        <f t="shared" si="75"/>
        <v>TS</v>
      </c>
      <c r="I453" s="218" t="e">
        <f>+#REF!</f>
        <v>#REF!</v>
      </c>
      <c r="J453" s="218" t="e">
        <f>IF(ISBLANK(#REF!),"",#REF!)</f>
        <v>#REF!</v>
      </c>
      <c r="K453" s="218" t="e">
        <f>IF(ISBLANK(#REF!),"",#REF!)</f>
        <v>#REF!</v>
      </c>
      <c r="L453" s="219" t="e">
        <f>IF(ISBLANK(#REF!),"",#REF!)</f>
        <v>#REF!</v>
      </c>
      <c r="M453" s="218" t="e">
        <f>IF(ISBLANK(#REF!),"",#REF!)</f>
        <v>#REF!</v>
      </c>
      <c r="N453" s="218" t="e">
        <f>IF(ISBLANK(#REF!),"",#REF!)</f>
        <v>#REF!</v>
      </c>
      <c r="O453" s="218" t="e">
        <f>IF(ISBLANK(#REF!),"",#REF!)</f>
        <v>#REF!</v>
      </c>
      <c r="P453" s="220">
        <v>172.08</v>
      </c>
      <c r="Q453" s="220">
        <v>0</v>
      </c>
      <c r="R453" s="220">
        <v>0</v>
      </c>
      <c r="S453" s="220">
        <v>0</v>
      </c>
      <c r="T453" s="220">
        <v>0</v>
      </c>
      <c r="U453" s="220">
        <v>0</v>
      </c>
      <c r="V453" s="220">
        <v>172.08</v>
      </c>
      <c r="W453" s="220">
        <v>0</v>
      </c>
      <c r="X453" s="220">
        <v>0</v>
      </c>
      <c r="Y453" s="220">
        <v>172.08</v>
      </c>
      <c r="Z453" s="220">
        <v>111.852</v>
      </c>
      <c r="AA453" s="220">
        <v>60.228000000000009</v>
      </c>
      <c r="AB453" s="220">
        <v>34.416000000000004</v>
      </c>
      <c r="AC453" s="220">
        <v>0</v>
      </c>
      <c r="AD453" s="196"/>
      <c r="AE453" s="222" t="e">
        <f t="shared" si="76"/>
        <v>#REF!</v>
      </c>
      <c r="AF453" s="222" t="e">
        <f>INDEX(#REF!,MATCH(Turtas!E453,#REF!,0))</f>
        <v>#REF!</v>
      </c>
      <c r="AG453" s="223" t="e">
        <f t="shared" si="77"/>
        <v>#REF!</v>
      </c>
      <c r="AH453" s="223" t="s">
        <v>680</v>
      </c>
      <c r="AI453" s="196"/>
      <c r="AJ453" s="224" t="e">
        <f>#REF!</f>
        <v>#REF!</v>
      </c>
      <c r="AK453" s="224">
        <f t="shared" si="78"/>
        <v>172.08</v>
      </c>
      <c r="AL453" s="225" t="e">
        <f t="shared" si="79"/>
        <v>#REF!</v>
      </c>
      <c r="AM453" s="225"/>
      <c r="AN453" s="226"/>
      <c r="AO453" s="226"/>
      <c r="AP453" s="224" t="e">
        <f t="shared" si="80"/>
        <v>#REF!</v>
      </c>
      <c r="AQ453" s="224" t="e">
        <f t="shared" si="81"/>
        <v>#REF!</v>
      </c>
      <c r="AR453" s="224" t="e">
        <f t="shared" si="82"/>
        <v>#REF!</v>
      </c>
      <c r="AS453" s="224" t="e">
        <f t="shared" si="83"/>
        <v>#REF!</v>
      </c>
      <c r="AT453" s="224" t="b">
        <f t="shared" si="84"/>
        <v>0</v>
      </c>
      <c r="AU453" s="224" t="e">
        <f t="shared" si="85"/>
        <v>#REF!</v>
      </c>
      <c r="AV453" s="224" t="e">
        <f t="shared" si="86"/>
        <v>#REF!</v>
      </c>
      <c r="AX453" s="227" t="b">
        <v>0</v>
      </c>
    </row>
    <row r="454" spans="2:50" x14ac:dyDescent="0.2">
      <c r="B454" s="215">
        <v>444</v>
      </c>
      <c r="C454" s="216" t="e">
        <f>+#REF!</f>
        <v>#REF!</v>
      </c>
      <c r="D454" s="217" t="e">
        <f>+#REF!</f>
        <v>#REF!</v>
      </c>
      <c r="E454" s="217" t="e">
        <f>+#REF!</f>
        <v>#REF!</v>
      </c>
      <c r="F454" s="217">
        <v>721</v>
      </c>
      <c r="G454" s="217" t="s">
        <v>66</v>
      </c>
      <c r="H454" s="217" t="str">
        <f t="shared" si="75"/>
        <v>TS</v>
      </c>
      <c r="I454" s="218" t="e">
        <f>+#REF!</f>
        <v>#REF!</v>
      </c>
      <c r="J454" s="218" t="e">
        <f>IF(ISBLANK(#REF!),"",#REF!)</f>
        <v>#REF!</v>
      </c>
      <c r="K454" s="218" t="e">
        <f>IF(ISBLANK(#REF!),"",#REF!)</f>
        <v>#REF!</v>
      </c>
      <c r="L454" s="219" t="e">
        <f>IF(ISBLANK(#REF!),"",#REF!)</f>
        <v>#REF!</v>
      </c>
      <c r="M454" s="218" t="e">
        <f>IF(ISBLANK(#REF!),"",#REF!)</f>
        <v>#REF!</v>
      </c>
      <c r="N454" s="218" t="e">
        <f>IF(ISBLANK(#REF!),"",#REF!)</f>
        <v>#REF!</v>
      </c>
      <c r="O454" s="218" t="e">
        <f>IF(ISBLANK(#REF!),"",#REF!)</f>
        <v>#REF!</v>
      </c>
      <c r="P454" s="220">
        <v>9</v>
      </c>
      <c r="Q454" s="220">
        <v>0</v>
      </c>
      <c r="R454" s="220">
        <v>0</v>
      </c>
      <c r="S454" s="220">
        <v>0</v>
      </c>
      <c r="T454" s="220">
        <v>0</v>
      </c>
      <c r="U454" s="220">
        <v>0</v>
      </c>
      <c r="V454" s="220">
        <v>9</v>
      </c>
      <c r="W454" s="220">
        <v>0</v>
      </c>
      <c r="X454" s="220">
        <v>0</v>
      </c>
      <c r="Y454" s="220">
        <v>9</v>
      </c>
      <c r="Z454" s="220">
        <v>5.55</v>
      </c>
      <c r="AA454" s="220">
        <v>3.45</v>
      </c>
      <c r="AB454" s="220">
        <v>1.7999999999999998</v>
      </c>
      <c r="AC454" s="220">
        <v>0</v>
      </c>
      <c r="AD454" s="196"/>
      <c r="AE454" s="222" t="e">
        <f t="shared" si="76"/>
        <v>#REF!</v>
      </c>
      <c r="AF454" s="222" t="e">
        <f>INDEX(#REF!,MATCH(Turtas!E454,#REF!,0))</f>
        <v>#REF!</v>
      </c>
      <c r="AG454" s="223" t="e">
        <f t="shared" si="77"/>
        <v>#REF!</v>
      </c>
      <c r="AH454" s="223" t="s">
        <v>680</v>
      </c>
      <c r="AI454" s="196"/>
      <c r="AJ454" s="224" t="e">
        <f>#REF!</f>
        <v>#REF!</v>
      </c>
      <c r="AK454" s="224">
        <f t="shared" si="78"/>
        <v>9</v>
      </c>
      <c r="AL454" s="225" t="e">
        <f t="shared" si="79"/>
        <v>#REF!</v>
      </c>
      <c r="AM454" s="225"/>
      <c r="AN454" s="226"/>
      <c r="AO454" s="226"/>
      <c r="AP454" s="224" t="e">
        <f t="shared" si="80"/>
        <v>#REF!</v>
      </c>
      <c r="AQ454" s="224" t="e">
        <f t="shared" si="81"/>
        <v>#REF!</v>
      </c>
      <c r="AR454" s="224" t="e">
        <f t="shared" si="82"/>
        <v>#REF!</v>
      </c>
      <c r="AS454" s="224" t="e">
        <f t="shared" si="83"/>
        <v>#REF!</v>
      </c>
      <c r="AT454" s="224" t="b">
        <f t="shared" si="84"/>
        <v>0</v>
      </c>
      <c r="AU454" s="224" t="e">
        <f t="shared" si="85"/>
        <v>#REF!</v>
      </c>
      <c r="AV454" s="224" t="e">
        <f t="shared" si="86"/>
        <v>#REF!</v>
      </c>
      <c r="AX454" s="227" t="b">
        <v>0</v>
      </c>
    </row>
    <row r="455" spans="2:50" x14ac:dyDescent="0.2">
      <c r="B455" s="215">
        <v>445</v>
      </c>
      <c r="C455" s="216" t="e">
        <f>+#REF!</f>
        <v>#REF!</v>
      </c>
      <c r="D455" s="217" t="e">
        <f>+#REF!</f>
        <v>#REF!</v>
      </c>
      <c r="E455" s="217" t="e">
        <f>+#REF!</f>
        <v>#REF!</v>
      </c>
      <c r="F455" s="217">
        <v>721</v>
      </c>
      <c r="G455" s="217" t="s">
        <v>66</v>
      </c>
      <c r="H455" s="217" t="str">
        <f t="shared" si="75"/>
        <v>TS</v>
      </c>
      <c r="I455" s="218" t="e">
        <f>+#REF!</f>
        <v>#REF!</v>
      </c>
      <c r="J455" s="218" t="e">
        <f>IF(ISBLANK(#REF!),"",#REF!)</f>
        <v>#REF!</v>
      </c>
      <c r="K455" s="218" t="e">
        <f>IF(ISBLANK(#REF!),"",#REF!)</f>
        <v>#REF!</v>
      </c>
      <c r="L455" s="219" t="e">
        <f>IF(ISBLANK(#REF!),"",#REF!)</f>
        <v>#REF!</v>
      </c>
      <c r="M455" s="218" t="e">
        <f>IF(ISBLANK(#REF!),"",#REF!)</f>
        <v>#REF!</v>
      </c>
      <c r="N455" s="218" t="e">
        <f>IF(ISBLANK(#REF!),"",#REF!)</f>
        <v>#REF!</v>
      </c>
      <c r="O455" s="218" t="e">
        <f>IF(ISBLANK(#REF!),"",#REF!)</f>
        <v>#REF!</v>
      </c>
      <c r="P455" s="220">
        <v>43.02</v>
      </c>
      <c r="Q455" s="220">
        <v>0</v>
      </c>
      <c r="R455" s="220">
        <v>0</v>
      </c>
      <c r="S455" s="220">
        <v>0</v>
      </c>
      <c r="T455" s="220">
        <v>0</v>
      </c>
      <c r="U455" s="220">
        <v>0</v>
      </c>
      <c r="V455" s="220">
        <v>43.02</v>
      </c>
      <c r="W455" s="220">
        <v>0</v>
      </c>
      <c r="X455" s="220">
        <v>0</v>
      </c>
      <c r="Y455" s="220">
        <v>43.02</v>
      </c>
      <c r="Z455" s="220">
        <v>26.529000000000003</v>
      </c>
      <c r="AA455" s="220">
        <v>16.491</v>
      </c>
      <c r="AB455" s="220">
        <v>8.6039999999999992</v>
      </c>
      <c r="AC455" s="220">
        <v>0</v>
      </c>
      <c r="AD455" s="196"/>
      <c r="AE455" s="222" t="e">
        <f t="shared" si="76"/>
        <v>#REF!</v>
      </c>
      <c r="AF455" s="222" t="e">
        <f>INDEX(#REF!,MATCH(Turtas!E455,#REF!,0))</f>
        <v>#REF!</v>
      </c>
      <c r="AG455" s="223" t="e">
        <f t="shared" si="77"/>
        <v>#REF!</v>
      </c>
      <c r="AH455" s="223" t="s">
        <v>680</v>
      </c>
      <c r="AI455" s="196"/>
      <c r="AJ455" s="224" t="e">
        <f>#REF!</f>
        <v>#REF!</v>
      </c>
      <c r="AK455" s="224">
        <f t="shared" si="78"/>
        <v>43.02</v>
      </c>
      <c r="AL455" s="225" t="e">
        <f t="shared" si="79"/>
        <v>#REF!</v>
      </c>
      <c r="AM455" s="225"/>
      <c r="AN455" s="226"/>
      <c r="AO455" s="226"/>
      <c r="AP455" s="224" t="e">
        <f t="shared" si="80"/>
        <v>#REF!</v>
      </c>
      <c r="AQ455" s="224" t="e">
        <f t="shared" si="81"/>
        <v>#REF!</v>
      </c>
      <c r="AR455" s="224" t="e">
        <f t="shared" si="82"/>
        <v>#REF!</v>
      </c>
      <c r="AS455" s="224" t="e">
        <f t="shared" si="83"/>
        <v>#REF!</v>
      </c>
      <c r="AT455" s="224" t="b">
        <f t="shared" si="84"/>
        <v>0</v>
      </c>
      <c r="AU455" s="224" t="e">
        <f t="shared" si="85"/>
        <v>#REF!</v>
      </c>
      <c r="AV455" s="224" t="e">
        <f t="shared" si="86"/>
        <v>#REF!</v>
      </c>
      <c r="AX455" s="227" t="b">
        <v>0</v>
      </c>
    </row>
    <row r="456" spans="2:50" x14ac:dyDescent="0.2">
      <c r="B456" s="215">
        <v>446</v>
      </c>
      <c r="C456" s="216" t="e">
        <f>+#REF!</f>
        <v>#REF!</v>
      </c>
      <c r="D456" s="217" t="e">
        <f>+#REF!</f>
        <v>#REF!</v>
      </c>
      <c r="E456" s="217" t="e">
        <f>+#REF!</f>
        <v>#REF!</v>
      </c>
      <c r="F456" s="217">
        <v>720</v>
      </c>
      <c r="G456" s="217" t="s">
        <v>79</v>
      </c>
      <c r="H456" s="217" t="str">
        <f t="shared" si="75"/>
        <v>TS</v>
      </c>
      <c r="I456" s="218" t="e">
        <f>+#REF!</f>
        <v>#REF!</v>
      </c>
      <c r="J456" s="218" t="e">
        <f>IF(ISBLANK(#REF!),"",#REF!)</f>
        <v>#REF!</v>
      </c>
      <c r="K456" s="218" t="e">
        <f>IF(ISBLANK(#REF!),"",#REF!)</f>
        <v>#REF!</v>
      </c>
      <c r="L456" s="219" t="e">
        <f>IF(ISBLANK(#REF!),"",#REF!)</f>
        <v>#REF!</v>
      </c>
      <c r="M456" s="218" t="e">
        <f>IF(ISBLANK(#REF!),"",#REF!)</f>
        <v>#REF!</v>
      </c>
      <c r="N456" s="218" t="e">
        <f>IF(ISBLANK(#REF!),"",#REF!)</f>
        <v>#REF!</v>
      </c>
      <c r="O456" s="218" t="e">
        <f>IF(ISBLANK(#REF!),"",#REF!)</f>
        <v>#REF!</v>
      </c>
      <c r="P456" s="220">
        <v>1285</v>
      </c>
      <c r="Q456" s="220">
        <v>0</v>
      </c>
      <c r="R456" s="220">
        <v>0</v>
      </c>
      <c r="S456" s="220">
        <v>0</v>
      </c>
      <c r="T456" s="220">
        <v>0</v>
      </c>
      <c r="U456" s="220">
        <v>0</v>
      </c>
      <c r="V456" s="220">
        <v>1285</v>
      </c>
      <c r="W456" s="220">
        <v>1285</v>
      </c>
      <c r="X456" s="220">
        <v>0</v>
      </c>
      <c r="Y456" s="220">
        <v>0</v>
      </c>
      <c r="Z456" s="220">
        <v>0</v>
      </c>
      <c r="AA456" s="220">
        <v>0</v>
      </c>
      <c r="AB456" s="220">
        <v>0</v>
      </c>
      <c r="AC456" s="220">
        <v>321.25</v>
      </c>
      <c r="AD456" s="196"/>
      <c r="AE456" s="222" t="e">
        <f t="shared" si="76"/>
        <v>#REF!</v>
      </c>
      <c r="AF456" s="222" t="e">
        <f>INDEX(#REF!,MATCH(Turtas!E456,#REF!,0))</f>
        <v>#REF!</v>
      </c>
      <c r="AG456" s="223" t="e">
        <f t="shared" si="77"/>
        <v>#REF!</v>
      </c>
      <c r="AH456" s="223" t="s">
        <v>680</v>
      </c>
      <c r="AI456" s="196"/>
      <c r="AJ456" s="224" t="e">
        <f>#REF!</f>
        <v>#REF!</v>
      </c>
      <c r="AK456" s="224">
        <f t="shared" si="78"/>
        <v>1285</v>
      </c>
      <c r="AL456" s="225" t="e">
        <f t="shared" si="79"/>
        <v>#REF!</v>
      </c>
      <c r="AM456" s="225"/>
      <c r="AN456" s="226"/>
      <c r="AO456" s="226"/>
      <c r="AP456" s="224" t="e">
        <f t="shared" si="80"/>
        <v>#REF!</v>
      </c>
      <c r="AQ456" s="224" t="e">
        <f t="shared" si="81"/>
        <v>#REF!</v>
      </c>
      <c r="AR456" s="224" t="e">
        <f t="shared" si="82"/>
        <v>#REF!</v>
      </c>
      <c r="AS456" s="224" t="e">
        <f t="shared" si="83"/>
        <v>#REF!</v>
      </c>
      <c r="AT456" s="224" t="b">
        <f t="shared" si="84"/>
        <v>0</v>
      </c>
      <c r="AU456" s="224" t="e">
        <f t="shared" si="85"/>
        <v>#REF!</v>
      </c>
      <c r="AV456" s="224" t="e">
        <f t="shared" si="86"/>
        <v>#REF!</v>
      </c>
      <c r="AX456" s="227" t="b">
        <v>0</v>
      </c>
    </row>
    <row r="457" spans="2:50" x14ac:dyDescent="0.2">
      <c r="B457" s="215">
        <v>447</v>
      </c>
      <c r="C457" s="216" t="e">
        <f>+#REF!</f>
        <v>#REF!</v>
      </c>
      <c r="D457" s="217" t="e">
        <f>+#REF!</f>
        <v>#REF!</v>
      </c>
      <c r="E457" s="217" t="e">
        <f>+#REF!</f>
        <v>#REF!</v>
      </c>
      <c r="F457" s="217">
        <v>720</v>
      </c>
      <c r="G457" s="217" t="s">
        <v>79</v>
      </c>
      <c r="H457" s="217" t="str">
        <f t="shared" si="75"/>
        <v>TS</v>
      </c>
      <c r="I457" s="218" t="e">
        <f>+#REF!</f>
        <v>#REF!</v>
      </c>
      <c r="J457" s="218" t="e">
        <f>IF(ISBLANK(#REF!),"",#REF!)</f>
        <v>#REF!</v>
      </c>
      <c r="K457" s="218" t="e">
        <f>IF(ISBLANK(#REF!),"",#REF!)</f>
        <v>#REF!</v>
      </c>
      <c r="L457" s="219" t="e">
        <f>IF(ISBLANK(#REF!),"",#REF!)</f>
        <v>#REF!</v>
      </c>
      <c r="M457" s="218" t="e">
        <f>IF(ISBLANK(#REF!),"",#REF!)</f>
        <v>#REF!</v>
      </c>
      <c r="N457" s="218" t="e">
        <f>IF(ISBLANK(#REF!),"",#REF!)</f>
        <v>#REF!</v>
      </c>
      <c r="O457" s="218" t="e">
        <f>IF(ISBLANK(#REF!),"",#REF!)</f>
        <v>#REF!</v>
      </c>
      <c r="P457" s="220">
        <v>1285</v>
      </c>
      <c r="Q457" s="220">
        <v>0</v>
      </c>
      <c r="R457" s="220">
        <v>0</v>
      </c>
      <c r="S457" s="220">
        <v>0</v>
      </c>
      <c r="T457" s="220">
        <v>0</v>
      </c>
      <c r="U457" s="220">
        <v>0</v>
      </c>
      <c r="V457" s="220">
        <v>1285</v>
      </c>
      <c r="W457" s="220">
        <v>1285</v>
      </c>
      <c r="X457" s="220">
        <v>0</v>
      </c>
      <c r="Y457" s="220">
        <v>0</v>
      </c>
      <c r="Z457" s="220">
        <v>0</v>
      </c>
      <c r="AA457" s="220">
        <v>0</v>
      </c>
      <c r="AB457" s="220">
        <v>0</v>
      </c>
      <c r="AC457" s="220">
        <v>321.25</v>
      </c>
      <c r="AD457" s="196"/>
      <c r="AE457" s="222" t="e">
        <f t="shared" si="76"/>
        <v>#REF!</v>
      </c>
      <c r="AF457" s="222" t="e">
        <f>INDEX(#REF!,MATCH(Turtas!E457,#REF!,0))</f>
        <v>#REF!</v>
      </c>
      <c r="AG457" s="223" t="e">
        <f t="shared" si="77"/>
        <v>#REF!</v>
      </c>
      <c r="AH457" s="223" t="s">
        <v>680</v>
      </c>
      <c r="AI457" s="196"/>
      <c r="AJ457" s="224" t="e">
        <f>#REF!</f>
        <v>#REF!</v>
      </c>
      <c r="AK457" s="224">
        <f t="shared" si="78"/>
        <v>1285</v>
      </c>
      <c r="AL457" s="225" t="e">
        <f t="shared" si="79"/>
        <v>#REF!</v>
      </c>
      <c r="AM457" s="225"/>
      <c r="AN457" s="226"/>
      <c r="AO457" s="226"/>
      <c r="AP457" s="224" t="e">
        <f t="shared" si="80"/>
        <v>#REF!</v>
      </c>
      <c r="AQ457" s="224" t="e">
        <f t="shared" si="81"/>
        <v>#REF!</v>
      </c>
      <c r="AR457" s="224" t="e">
        <f t="shared" si="82"/>
        <v>#REF!</v>
      </c>
      <c r="AS457" s="224" t="e">
        <f t="shared" si="83"/>
        <v>#REF!</v>
      </c>
      <c r="AT457" s="224" t="b">
        <f t="shared" si="84"/>
        <v>0</v>
      </c>
      <c r="AU457" s="224" t="e">
        <f t="shared" si="85"/>
        <v>#REF!</v>
      </c>
      <c r="AV457" s="224" t="e">
        <f t="shared" si="86"/>
        <v>#REF!</v>
      </c>
      <c r="AX457" s="227" t="b">
        <v>0</v>
      </c>
    </row>
    <row r="458" spans="2:50" x14ac:dyDescent="0.2">
      <c r="B458" s="215">
        <v>448</v>
      </c>
      <c r="C458" s="216" t="e">
        <f>+#REF!</f>
        <v>#REF!</v>
      </c>
      <c r="D458" s="217" t="e">
        <f>+#REF!</f>
        <v>#REF!</v>
      </c>
      <c r="E458" s="217" t="e">
        <f>+#REF!</f>
        <v>#REF!</v>
      </c>
      <c r="F458" s="217">
        <v>720</v>
      </c>
      <c r="G458" s="217" t="s">
        <v>79</v>
      </c>
      <c r="H458" s="217" t="str">
        <f t="shared" si="75"/>
        <v>TS</v>
      </c>
      <c r="I458" s="218" t="e">
        <f>+#REF!</f>
        <v>#REF!</v>
      </c>
      <c r="J458" s="218" t="e">
        <f>IF(ISBLANK(#REF!),"",#REF!)</f>
        <v>#REF!</v>
      </c>
      <c r="K458" s="218" t="e">
        <f>IF(ISBLANK(#REF!),"",#REF!)</f>
        <v>#REF!</v>
      </c>
      <c r="L458" s="219" t="e">
        <f>IF(ISBLANK(#REF!),"",#REF!)</f>
        <v>#REF!</v>
      </c>
      <c r="M458" s="218" t="e">
        <f>IF(ISBLANK(#REF!),"",#REF!)</f>
        <v>#REF!</v>
      </c>
      <c r="N458" s="218" t="e">
        <f>IF(ISBLANK(#REF!),"",#REF!)</f>
        <v>#REF!</v>
      </c>
      <c r="O458" s="218" t="e">
        <f>IF(ISBLANK(#REF!),"",#REF!)</f>
        <v>#REF!</v>
      </c>
      <c r="P458" s="220">
        <v>1285</v>
      </c>
      <c r="Q458" s="220">
        <v>0</v>
      </c>
      <c r="R458" s="220">
        <v>0</v>
      </c>
      <c r="S458" s="220">
        <v>0</v>
      </c>
      <c r="T458" s="220">
        <v>0</v>
      </c>
      <c r="U458" s="220">
        <v>0</v>
      </c>
      <c r="V458" s="220">
        <v>1285</v>
      </c>
      <c r="W458" s="220">
        <v>1285</v>
      </c>
      <c r="X458" s="220">
        <v>0</v>
      </c>
      <c r="Y458" s="220">
        <v>0</v>
      </c>
      <c r="Z458" s="220">
        <v>0</v>
      </c>
      <c r="AA458" s="220">
        <v>0</v>
      </c>
      <c r="AB458" s="220">
        <v>0</v>
      </c>
      <c r="AC458" s="220">
        <v>321.25</v>
      </c>
      <c r="AD458" s="196"/>
      <c r="AE458" s="222" t="e">
        <f t="shared" si="76"/>
        <v>#REF!</v>
      </c>
      <c r="AF458" s="222" t="e">
        <f>INDEX(#REF!,MATCH(Turtas!E458,#REF!,0))</f>
        <v>#REF!</v>
      </c>
      <c r="AG458" s="223" t="e">
        <f t="shared" si="77"/>
        <v>#REF!</v>
      </c>
      <c r="AH458" s="223" t="s">
        <v>680</v>
      </c>
      <c r="AI458" s="196"/>
      <c r="AJ458" s="224" t="e">
        <f>#REF!</f>
        <v>#REF!</v>
      </c>
      <c r="AK458" s="224">
        <f t="shared" si="78"/>
        <v>1285</v>
      </c>
      <c r="AL458" s="225" t="e">
        <f t="shared" si="79"/>
        <v>#REF!</v>
      </c>
      <c r="AM458" s="225"/>
      <c r="AN458" s="226"/>
      <c r="AO458" s="226"/>
      <c r="AP458" s="224" t="e">
        <f t="shared" si="80"/>
        <v>#REF!</v>
      </c>
      <c r="AQ458" s="224" t="e">
        <f t="shared" si="81"/>
        <v>#REF!</v>
      </c>
      <c r="AR458" s="224" t="e">
        <f t="shared" si="82"/>
        <v>#REF!</v>
      </c>
      <c r="AS458" s="224" t="e">
        <f t="shared" si="83"/>
        <v>#REF!</v>
      </c>
      <c r="AT458" s="224" t="b">
        <f t="shared" si="84"/>
        <v>0</v>
      </c>
      <c r="AU458" s="224" t="e">
        <f t="shared" si="85"/>
        <v>#REF!</v>
      </c>
      <c r="AV458" s="224" t="e">
        <f t="shared" si="86"/>
        <v>#REF!</v>
      </c>
      <c r="AX458" s="227" t="b">
        <v>0</v>
      </c>
    </row>
    <row r="459" spans="2:50" x14ac:dyDescent="0.2">
      <c r="B459" s="215">
        <v>449</v>
      </c>
      <c r="C459" s="216" t="e">
        <f>+#REF!</f>
        <v>#REF!</v>
      </c>
      <c r="D459" s="217" t="e">
        <f>+#REF!</f>
        <v>#REF!</v>
      </c>
      <c r="E459" s="217" t="e">
        <f>+#REF!</f>
        <v>#REF!</v>
      </c>
      <c r="F459" s="217">
        <v>721</v>
      </c>
      <c r="G459" s="217" t="s">
        <v>79</v>
      </c>
      <c r="H459" s="217" t="str">
        <f t="shared" si="75"/>
        <v>TS</v>
      </c>
      <c r="I459" s="218" t="e">
        <f>+#REF!</f>
        <v>#REF!</v>
      </c>
      <c r="J459" s="218" t="e">
        <f>IF(ISBLANK(#REF!),"",#REF!)</f>
        <v>#REF!</v>
      </c>
      <c r="K459" s="218" t="e">
        <f>IF(ISBLANK(#REF!),"",#REF!)</f>
        <v>#REF!</v>
      </c>
      <c r="L459" s="219" t="e">
        <f>IF(ISBLANK(#REF!),"",#REF!)</f>
        <v>#REF!</v>
      </c>
      <c r="M459" s="218" t="e">
        <f>IF(ISBLANK(#REF!),"",#REF!)</f>
        <v>#REF!</v>
      </c>
      <c r="N459" s="218" t="e">
        <f>IF(ISBLANK(#REF!),"",#REF!)</f>
        <v>#REF!</v>
      </c>
      <c r="O459" s="218" t="e">
        <f>IF(ISBLANK(#REF!),"",#REF!)</f>
        <v>#REF!</v>
      </c>
      <c r="P459" s="220">
        <v>583.09</v>
      </c>
      <c r="Q459" s="220">
        <v>0</v>
      </c>
      <c r="R459" s="220">
        <v>0</v>
      </c>
      <c r="S459" s="220">
        <v>0</v>
      </c>
      <c r="T459" s="220">
        <v>0</v>
      </c>
      <c r="U459" s="220">
        <v>0</v>
      </c>
      <c r="V459" s="220">
        <v>583.09</v>
      </c>
      <c r="W459" s="220">
        <v>583.09</v>
      </c>
      <c r="X459" s="220">
        <v>0</v>
      </c>
      <c r="Y459" s="220">
        <v>0</v>
      </c>
      <c r="Z459" s="220">
        <v>0</v>
      </c>
      <c r="AA459" s="220">
        <v>0</v>
      </c>
      <c r="AB459" s="220">
        <v>0</v>
      </c>
      <c r="AC459" s="220">
        <v>145.77249999999998</v>
      </c>
      <c r="AD459" s="196"/>
      <c r="AE459" s="222" t="e">
        <f t="shared" si="76"/>
        <v>#REF!</v>
      </c>
      <c r="AF459" s="222" t="e">
        <f>INDEX(#REF!,MATCH(Turtas!E459,#REF!,0))</f>
        <v>#REF!</v>
      </c>
      <c r="AG459" s="223" t="e">
        <f t="shared" si="77"/>
        <v>#REF!</v>
      </c>
      <c r="AH459" s="223" t="s">
        <v>680</v>
      </c>
      <c r="AI459" s="196"/>
      <c r="AJ459" s="224" t="e">
        <f>#REF!</f>
        <v>#REF!</v>
      </c>
      <c r="AK459" s="224">
        <f t="shared" si="78"/>
        <v>583.09</v>
      </c>
      <c r="AL459" s="225" t="e">
        <f t="shared" si="79"/>
        <v>#REF!</v>
      </c>
      <c r="AM459" s="225"/>
      <c r="AN459" s="226"/>
      <c r="AO459" s="226"/>
      <c r="AP459" s="224" t="e">
        <f t="shared" si="80"/>
        <v>#REF!</v>
      </c>
      <c r="AQ459" s="224" t="e">
        <f t="shared" si="81"/>
        <v>#REF!</v>
      </c>
      <c r="AR459" s="224" t="e">
        <f t="shared" si="82"/>
        <v>#REF!</v>
      </c>
      <c r="AS459" s="224" t="e">
        <f t="shared" si="83"/>
        <v>#REF!</v>
      </c>
      <c r="AT459" s="224" t="b">
        <f t="shared" si="84"/>
        <v>0</v>
      </c>
      <c r="AU459" s="224" t="e">
        <f t="shared" si="85"/>
        <v>#REF!</v>
      </c>
      <c r="AV459" s="224" t="e">
        <f t="shared" si="86"/>
        <v>#REF!</v>
      </c>
      <c r="AX459" s="227" t="b">
        <v>0</v>
      </c>
    </row>
    <row r="460" spans="2:50" x14ac:dyDescent="0.2">
      <c r="B460" s="215">
        <v>450</v>
      </c>
      <c r="C460" s="216" t="e">
        <f>+#REF!</f>
        <v>#REF!</v>
      </c>
      <c r="D460" s="217" t="e">
        <f>+#REF!</f>
        <v>#REF!</v>
      </c>
      <c r="E460" s="217" t="e">
        <f>+#REF!</f>
        <v>#REF!</v>
      </c>
      <c r="F460" s="217">
        <v>707</v>
      </c>
      <c r="G460" s="217" t="s">
        <v>79</v>
      </c>
      <c r="H460" s="217" t="str">
        <f t="shared" ref="H460:H523" si="87">+LEFT(G460,2)</f>
        <v>TS</v>
      </c>
      <c r="I460" s="218" t="e">
        <f>+#REF!</f>
        <v>#REF!</v>
      </c>
      <c r="J460" s="218" t="e">
        <f>IF(ISBLANK(#REF!),"",#REF!)</f>
        <v>#REF!</v>
      </c>
      <c r="K460" s="218" t="e">
        <f>IF(ISBLANK(#REF!),"",#REF!)</f>
        <v>#REF!</v>
      </c>
      <c r="L460" s="219" t="e">
        <f>IF(ISBLANK(#REF!),"",#REF!)</f>
        <v>#REF!</v>
      </c>
      <c r="M460" s="218" t="e">
        <f>IF(ISBLANK(#REF!),"",#REF!)</f>
        <v>#REF!</v>
      </c>
      <c r="N460" s="218" t="e">
        <f>IF(ISBLANK(#REF!),"",#REF!)</f>
        <v>#REF!</v>
      </c>
      <c r="O460" s="218" t="e">
        <f>IF(ISBLANK(#REF!),"",#REF!)</f>
        <v>#REF!</v>
      </c>
      <c r="P460" s="220">
        <v>55027.799999999996</v>
      </c>
      <c r="Q460" s="220">
        <v>0</v>
      </c>
      <c r="R460" s="220">
        <v>0</v>
      </c>
      <c r="S460" s="220">
        <v>0</v>
      </c>
      <c r="T460" s="220">
        <v>0</v>
      </c>
      <c r="U460" s="220">
        <v>0</v>
      </c>
      <c r="V460" s="220">
        <v>55027.799999999996</v>
      </c>
      <c r="W460" s="220">
        <v>0</v>
      </c>
      <c r="X460" s="220">
        <v>0</v>
      </c>
      <c r="Y460" s="220">
        <v>55027.799999999996</v>
      </c>
      <c r="Z460" s="220">
        <v>14215.514999999999</v>
      </c>
      <c r="AA460" s="220">
        <v>40812.284999999996</v>
      </c>
      <c r="AB460" s="220">
        <v>1375.6949999999997</v>
      </c>
      <c r="AC460" s="220">
        <v>0</v>
      </c>
      <c r="AD460" s="196"/>
      <c r="AE460" s="222" t="e">
        <f t="shared" ref="AE460:AE523" si="88">L460</f>
        <v>#REF!</v>
      </c>
      <c r="AF460" s="222" t="e">
        <f>INDEX(#REF!,MATCH(Turtas!E460,#REF!,0))</f>
        <v>#REF!</v>
      </c>
      <c r="AG460" s="223" t="e">
        <f t="shared" ref="AG460:AG523" si="89">+AE460=AF460</f>
        <v>#REF!</v>
      </c>
      <c r="AH460" s="223" t="s">
        <v>681</v>
      </c>
      <c r="AI460" s="196"/>
      <c r="AJ460" s="224" t="e">
        <f>#REF!</f>
        <v>#REF!</v>
      </c>
      <c r="AK460" s="224">
        <f t="shared" ref="AK460:AK523" si="90">+P460</f>
        <v>55027.799999999996</v>
      </c>
      <c r="AL460" s="225" t="e">
        <f t="shared" ref="AL460:AL523" si="91">+DATE(YEAR(I460),MONTH(I460)+IF(DAY(I460)=1,0,1),1)</f>
        <v>#REF!</v>
      </c>
      <c r="AM460" s="225"/>
      <c r="AN460" s="226"/>
      <c r="AO460" s="226"/>
      <c r="AP460" s="224" t="e">
        <f t="shared" ref="AP460:AP523" si="92">+L460*12</f>
        <v>#REF!</v>
      </c>
      <c r="AQ460" s="224" t="e">
        <f t="shared" ref="AQ460:AQ523" si="93">MIN(IFERROR(DATEDIF($AL460,AQ$9,"m"),FALSE),AP460)</f>
        <v>#REF!</v>
      </c>
      <c r="AR460" s="224" t="e">
        <f t="shared" ref="AR460:AR523" si="94">+AS460-AQ460</f>
        <v>#REF!</v>
      </c>
      <c r="AS460" s="224" t="e">
        <f t="shared" ref="AS460:AS523" si="95">MIN(IF($AO460,DATEDIF($AL460,$AM460,"m"),DATEDIF($AL460,AS$9,"m")),AP460)</f>
        <v>#REF!</v>
      </c>
      <c r="AT460" s="224" t="b">
        <f t="shared" ref="AT460:AT523" si="96">IFERROR(MAX(AJ460:AK460)/L460/12,FALSE)</f>
        <v>0</v>
      </c>
      <c r="AU460" s="224" t="e">
        <f t="shared" ref="AU460:AU523" si="97">+AT460*AR460</f>
        <v>#REF!</v>
      </c>
      <c r="AV460" s="224" t="e">
        <f t="shared" ref="AV460:AV523" si="98">+AU460-AC460-AB460</f>
        <v>#REF!</v>
      </c>
      <c r="AX460" s="227" t="b">
        <v>0</v>
      </c>
    </row>
    <row r="461" spans="2:50" x14ac:dyDescent="0.2">
      <c r="B461" s="215">
        <v>451</v>
      </c>
      <c r="C461" s="216" t="e">
        <f>+#REF!</f>
        <v>#REF!</v>
      </c>
      <c r="D461" s="217" t="e">
        <f>+#REF!</f>
        <v>#REF!</v>
      </c>
      <c r="E461" s="217" t="e">
        <f>+#REF!</f>
        <v>#REF!</v>
      </c>
      <c r="F461" s="217">
        <v>707</v>
      </c>
      <c r="G461" s="217" t="s">
        <v>79</v>
      </c>
      <c r="H461" s="217" t="str">
        <f t="shared" si="87"/>
        <v>TS</v>
      </c>
      <c r="I461" s="218" t="e">
        <f>+#REF!</f>
        <v>#REF!</v>
      </c>
      <c r="J461" s="218" t="e">
        <f>IF(ISBLANK(#REF!),"",#REF!)</f>
        <v>#REF!</v>
      </c>
      <c r="K461" s="218" t="e">
        <f>IF(ISBLANK(#REF!),"",#REF!)</f>
        <v>#REF!</v>
      </c>
      <c r="L461" s="219" t="e">
        <f>IF(ISBLANK(#REF!),"",#REF!)</f>
        <v>#REF!</v>
      </c>
      <c r="M461" s="218" t="e">
        <f>IF(ISBLANK(#REF!),"",#REF!)</f>
        <v>#REF!</v>
      </c>
      <c r="N461" s="218" t="e">
        <f>IF(ISBLANK(#REF!),"",#REF!)</f>
        <v>#REF!</v>
      </c>
      <c r="O461" s="218" t="e">
        <f>IF(ISBLANK(#REF!),"",#REF!)</f>
        <v>#REF!</v>
      </c>
      <c r="P461" s="220">
        <v>36541.980000000003</v>
      </c>
      <c r="Q461" s="220">
        <v>0</v>
      </c>
      <c r="R461" s="220">
        <v>0</v>
      </c>
      <c r="S461" s="220">
        <v>0</v>
      </c>
      <c r="T461" s="220">
        <v>0</v>
      </c>
      <c r="U461" s="220">
        <v>0</v>
      </c>
      <c r="V461" s="220">
        <v>36541.980000000003</v>
      </c>
      <c r="W461" s="220">
        <v>36541.980000000003</v>
      </c>
      <c r="X461" s="220">
        <v>0</v>
      </c>
      <c r="Y461" s="220">
        <v>0</v>
      </c>
      <c r="Z461" s="220">
        <v>0</v>
      </c>
      <c r="AA461" s="220">
        <v>0</v>
      </c>
      <c r="AB461" s="220">
        <v>0</v>
      </c>
      <c r="AC461" s="220">
        <v>913.54950000000008</v>
      </c>
      <c r="AD461" s="196"/>
      <c r="AE461" s="222" t="e">
        <f t="shared" si="88"/>
        <v>#REF!</v>
      </c>
      <c r="AF461" s="222" t="e">
        <f>INDEX(#REF!,MATCH(Turtas!E461,#REF!,0))</f>
        <v>#REF!</v>
      </c>
      <c r="AG461" s="223" t="e">
        <f t="shared" si="89"/>
        <v>#REF!</v>
      </c>
      <c r="AH461" s="223" t="s">
        <v>681</v>
      </c>
      <c r="AI461" s="196"/>
      <c r="AJ461" s="224" t="e">
        <f>#REF!</f>
        <v>#REF!</v>
      </c>
      <c r="AK461" s="224">
        <f t="shared" si="90"/>
        <v>36541.980000000003</v>
      </c>
      <c r="AL461" s="225" t="e">
        <f t="shared" si="91"/>
        <v>#REF!</v>
      </c>
      <c r="AM461" s="225"/>
      <c r="AN461" s="226"/>
      <c r="AO461" s="226"/>
      <c r="AP461" s="224" t="e">
        <f t="shared" si="92"/>
        <v>#REF!</v>
      </c>
      <c r="AQ461" s="224" t="e">
        <f t="shared" si="93"/>
        <v>#REF!</v>
      </c>
      <c r="AR461" s="224" t="e">
        <f t="shared" si="94"/>
        <v>#REF!</v>
      </c>
      <c r="AS461" s="224" t="e">
        <f t="shared" si="95"/>
        <v>#REF!</v>
      </c>
      <c r="AT461" s="224" t="b">
        <f t="shared" si="96"/>
        <v>0</v>
      </c>
      <c r="AU461" s="224" t="e">
        <f t="shared" si="97"/>
        <v>#REF!</v>
      </c>
      <c r="AV461" s="224" t="e">
        <f t="shared" si="98"/>
        <v>#REF!</v>
      </c>
      <c r="AX461" s="227" t="b">
        <v>0</v>
      </c>
    </row>
    <row r="462" spans="2:50" x14ac:dyDescent="0.2">
      <c r="B462" s="215">
        <v>452</v>
      </c>
      <c r="C462" s="216" t="e">
        <f>+#REF!</f>
        <v>#REF!</v>
      </c>
      <c r="D462" s="217" t="e">
        <f>+#REF!</f>
        <v>#REF!</v>
      </c>
      <c r="E462" s="217" t="e">
        <f>+#REF!</f>
        <v>#REF!</v>
      </c>
      <c r="F462" s="217">
        <v>706</v>
      </c>
      <c r="G462" s="217" t="s">
        <v>79</v>
      </c>
      <c r="H462" s="217" t="str">
        <f t="shared" si="87"/>
        <v>TS</v>
      </c>
      <c r="I462" s="218" t="e">
        <f>+#REF!</f>
        <v>#REF!</v>
      </c>
      <c r="J462" s="218" t="e">
        <f>IF(ISBLANK(#REF!),"",#REF!)</f>
        <v>#REF!</v>
      </c>
      <c r="K462" s="218" t="e">
        <f>IF(ISBLANK(#REF!),"",#REF!)</f>
        <v>#REF!</v>
      </c>
      <c r="L462" s="219" t="e">
        <f>IF(ISBLANK(#REF!),"",#REF!)</f>
        <v>#REF!</v>
      </c>
      <c r="M462" s="218" t="e">
        <f>IF(ISBLANK(#REF!),"",#REF!)</f>
        <v>#REF!</v>
      </c>
      <c r="N462" s="218" t="e">
        <f>IF(ISBLANK(#REF!),"",#REF!)</f>
        <v>#REF!</v>
      </c>
      <c r="O462" s="218" t="e">
        <f>IF(ISBLANK(#REF!),"",#REF!)</f>
        <v>#REF!</v>
      </c>
      <c r="P462" s="220">
        <v>4150.6499999999996</v>
      </c>
      <c r="Q462" s="220">
        <v>0</v>
      </c>
      <c r="R462" s="220">
        <v>0</v>
      </c>
      <c r="S462" s="220">
        <v>0</v>
      </c>
      <c r="T462" s="220">
        <v>0</v>
      </c>
      <c r="U462" s="220">
        <v>0</v>
      </c>
      <c r="V462" s="220">
        <v>4150.6499999999996</v>
      </c>
      <c r="W462" s="220">
        <v>4150.6499999999996</v>
      </c>
      <c r="X462" s="220">
        <v>0</v>
      </c>
      <c r="Y462" s="220">
        <v>0</v>
      </c>
      <c r="Z462" s="220">
        <v>0</v>
      </c>
      <c r="AA462" s="220">
        <v>0</v>
      </c>
      <c r="AB462" s="220">
        <v>0</v>
      </c>
      <c r="AC462" s="220">
        <v>83.013000000000005</v>
      </c>
      <c r="AD462" s="196"/>
      <c r="AE462" s="222" t="e">
        <f t="shared" si="88"/>
        <v>#REF!</v>
      </c>
      <c r="AF462" s="222" t="e">
        <f>INDEX(#REF!,MATCH(Turtas!E462,#REF!,0))</f>
        <v>#REF!</v>
      </c>
      <c r="AG462" s="223" t="e">
        <f t="shared" si="89"/>
        <v>#REF!</v>
      </c>
      <c r="AH462" s="223" t="s">
        <v>681</v>
      </c>
      <c r="AI462" s="196"/>
      <c r="AJ462" s="224" t="e">
        <f>#REF!</f>
        <v>#REF!</v>
      </c>
      <c r="AK462" s="224">
        <f t="shared" si="90"/>
        <v>4150.6499999999996</v>
      </c>
      <c r="AL462" s="225" t="e">
        <f t="shared" si="91"/>
        <v>#REF!</v>
      </c>
      <c r="AM462" s="225"/>
      <c r="AN462" s="228"/>
      <c r="AO462" s="226"/>
      <c r="AP462" s="224" t="e">
        <f t="shared" si="92"/>
        <v>#REF!</v>
      </c>
      <c r="AQ462" s="224" t="e">
        <f t="shared" si="93"/>
        <v>#REF!</v>
      </c>
      <c r="AR462" s="224" t="e">
        <f t="shared" si="94"/>
        <v>#REF!</v>
      </c>
      <c r="AS462" s="224" t="e">
        <f t="shared" si="95"/>
        <v>#REF!</v>
      </c>
      <c r="AT462" s="224" t="b">
        <f t="shared" si="96"/>
        <v>0</v>
      </c>
      <c r="AU462" s="224" t="e">
        <f t="shared" si="97"/>
        <v>#REF!</v>
      </c>
      <c r="AV462" s="224" t="e">
        <f t="shared" si="98"/>
        <v>#REF!</v>
      </c>
      <c r="AX462" s="227" t="b">
        <v>0</v>
      </c>
    </row>
    <row r="463" spans="2:50" x14ac:dyDescent="0.2">
      <c r="B463" s="215">
        <v>453</v>
      </c>
      <c r="C463" s="216" t="e">
        <f>+#REF!</f>
        <v>#REF!</v>
      </c>
      <c r="D463" s="217" t="e">
        <f>+#REF!</f>
        <v>#REF!</v>
      </c>
      <c r="E463" s="217" t="e">
        <f>+#REF!</f>
        <v>#REF!</v>
      </c>
      <c r="F463" s="217">
        <v>708</v>
      </c>
      <c r="G463" s="217" t="s">
        <v>81</v>
      </c>
      <c r="H463" s="217" t="str">
        <f t="shared" si="87"/>
        <v>TS</v>
      </c>
      <c r="I463" s="218" t="e">
        <f>+#REF!</f>
        <v>#REF!</v>
      </c>
      <c r="J463" s="218" t="e">
        <f>IF(ISBLANK(#REF!),"",#REF!)</f>
        <v>#REF!</v>
      </c>
      <c r="K463" s="218" t="e">
        <f>IF(ISBLANK(#REF!),"",#REF!)</f>
        <v>#REF!</v>
      </c>
      <c r="L463" s="219" t="e">
        <f>IF(ISBLANK(#REF!),"",#REF!)</f>
        <v>#REF!</v>
      </c>
      <c r="M463" s="218" t="e">
        <f>IF(ISBLANK(#REF!),"",#REF!)</f>
        <v>#REF!</v>
      </c>
      <c r="N463" s="218" t="e">
        <f>IF(ISBLANK(#REF!),"",#REF!)</f>
        <v>#REF!</v>
      </c>
      <c r="O463" s="218" t="e">
        <f>IF(ISBLANK(#REF!),"",#REF!)</f>
        <v>#REF!</v>
      </c>
      <c r="P463" s="220">
        <v>13300</v>
      </c>
      <c r="Q463" s="220">
        <v>0</v>
      </c>
      <c r="R463" s="220">
        <v>0</v>
      </c>
      <c r="S463" s="220">
        <v>0</v>
      </c>
      <c r="T463" s="220">
        <v>12571.4</v>
      </c>
      <c r="U463" s="220">
        <v>0</v>
      </c>
      <c r="V463" s="220">
        <v>728.60000000000036</v>
      </c>
      <c r="W463" s="220">
        <v>728.60000000000036</v>
      </c>
      <c r="X463" s="220">
        <v>0</v>
      </c>
      <c r="Y463" s="220">
        <v>0</v>
      </c>
      <c r="Z463" s="220">
        <v>0</v>
      </c>
      <c r="AA463" s="220">
        <v>0</v>
      </c>
      <c r="AB463" s="220">
        <v>0</v>
      </c>
      <c r="AC463" s="220">
        <v>443.33333333333331</v>
      </c>
      <c r="AD463" s="196"/>
      <c r="AE463" s="222" t="e">
        <f t="shared" si="88"/>
        <v>#REF!</v>
      </c>
      <c r="AF463" s="222" t="e">
        <f>INDEX(#REF!,MATCH(Turtas!E463,#REF!,0))</f>
        <v>#REF!</v>
      </c>
      <c r="AG463" s="223" t="e">
        <f t="shared" si="89"/>
        <v>#REF!</v>
      </c>
      <c r="AH463" s="223" t="s">
        <v>680</v>
      </c>
      <c r="AI463" s="196"/>
      <c r="AJ463" s="224" t="e">
        <f>#REF!</f>
        <v>#REF!</v>
      </c>
      <c r="AK463" s="224">
        <f t="shared" si="90"/>
        <v>13300</v>
      </c>
      <c r="AL463" s="225" t="e">
        <f t="shared" si="91"/>
        <v>#REF!</v>
      </c>
      <c r="AM463" s="225"/>
      <c r="AN463" s="226"/>
      <c r="AO463" s="226"/>
      <c r="AP463" s="224" t="e">
        <f t="shared" si="92"/>
        <v>#REF!</v>
      </c>
      <c r="AQ463" s="224" t="e">
        <f t="shared" si="93"/>
        <v>#REF!</v>
      </c>
      <c r="AR463" s="224" t="e">
        <f t="shared" si="94"/>
        <v>#REF!</v>
      </c>
      <c r="AS463" s="224" t="e">
        <f t="shared" si="95"/>
        <v>#REF!</v>
      </c>
      <c r="AT463" s="224" t="b">
        <f t="shared" si="96"/>
        <v>0</v>
      </c>
      <c r="AU463" s="224" t="e">
        <f t="shared" si="97"/>
        <v>#REF!</v>
      </c>
      <c r="AV463" s="224" t="e">
        <f t="shared" si="98"/>
        <v>#REF!</v>
      </c>
      <c r="AX463" s="227" t="b">
        <v>0</v>
      </c>
    </row>
    <row r="464" spans="2:50" x14ac:dyDescent="0.2">
      <c r="B464" s="215">
        <v>454</v>
      </c>
      <c r="C464" s="216" t="e">
        <f>+#REF!</f>
        <v>#REF!</v>
      </c>
      <c r="D464" s="217" t="e">
        <f>+#REF!</f>
        <v>#REF!</v>
      </c>
      <c r="E464" s="217" t="e">
        <f>+#REF!</f>
        <v>#REF!</v>
      </c>
      <c r="F464" s="217">
        <v>708</v>
      </c>
      <c r="G464" s="217" t="s">
        <v>81</v>
      </c>
      <c r="H464" s="217" t="str">
        <f t="shared" si="87"/>
        <v>TS</v>
      </c>
      <c r="I464" s="218" t="e">
        <f>+#REF!</f>
        <v>#REF!</v>
      </c>
      <c r="J464" s="218" t="e">
        <f>IF(ISBLANK(#REF!),"",#REF!)</f>
        <v>#REF!</v>
      </c>
      <c r="K464" s="218" t="e">
        <f>IF(ISBLANK(#REF!),"",#REF!)</f>
        <v>#REF!</v>
      </c>
      <c r="L464" s="219" t="e">
        <f>IF(ISBLANK(#REF!),"",#REF!)</f>
        <v>#REF!</v>
      </c>
      <c r="M464" s="218" t="e">
        <f>IF(ISBLANK(#REF!),"",#REF!)</f>
        <v>#REF!</v>
      </c>
      <c r="N464" s="218" t="e">
        <f>IF(ISBLANK(#REF!),"",#REF!)</f>
        <v>#REF!</v>
      </c>
      <c r="O464" s="218" t="e">
        <f>IF(ISBLANK(#REF!),"",#REF!)</f>
        <v>#REF!</v>
      </c>
      <c r="P464" s="220">
        <v>32580.58</v>
      </c>
      <c r="Q464" s="220">
        <v>0</v>
      </c>
      <c r="R464" s="220">
        <v>0</v>
      </c>
      <c r="S464" s="220">
        <v>0</v>
      </c>
      <c r="T464" s="220">
        <v>0</v>
      </c>
      <c r="U464" s="220">
        <v>0</v>
      </c>
      <c r="V464" s="220">
        <v>32580.58</v>
      </c>
      <c r="W464" s="220">
        <v>32580.58</v>
      </c>
      <c r="X464" s="220">
        <v>0</v>
      </c>
      <c r="Y464" s="220">
        <v>0</v>
      </c>
      <c r="Z464" s="220">
        <v>0</v>
      </c>
      <c r="AA464" s="220">
        <v>0</v>
      </c>
      <c r="AB464" s="220">
        <v>0</v>
      </c>
      <c r="AC464" s="220">
        <v>1086.0193333333334</v>
      </c>
      <c r="AD464" s="196"/>
      <c r="AE464" s="222" t="e">
        <f t="shared" si="88"/>
        <v>#REF!</v>
      </c>
      <c r="AF464" s="222" t="e">
        <f>INDEX(#REF!,MATCH(Turtas!E464,#REF!,0))</f>
        <v>#REF!</v>
      </c>
      <c r="AG464" s="223" t="e">
        <f t="shared" si="89"/>
        <v>#REF!</v>
      </c>
      <c r="AH464" s="223" t="s">
        <v>680</v>
      </c>
      <c r="AI464" s="196"/>
      <c r="AJ464" s="224" t="e">
        <f>#REF!</f>
        <v>#REF!</v>
      </c>
      <c r="AK464" s="224">
        <f t="shared" si="90"/>
        <v>32580.58</v>
      </c>
      <c r="AL464" s="225" t="e">
        <f t="shared" si="91"/>
        <v>#REF!</v>
      </c>
      <c r="AM464" s="225"/>
      <c r="AN464" s="226"/>
      <c r="AO464" s="226"/>
      <c r="AP464" s="224" t="e">
        <f t="shared" si="92"/>
        <v>#REF!</v>
      </c>
      <c r="AQ464" s="224" t="e">
        <f t="shared" si="93"/>
        <v>#REF!</v>
      </c>
      <c r="AR464" s="224" t="e">
        <f t="shared" si="94"/>
        <v>#REF!</v>
      </c>
      <c r="AS464" s="224" t="e">
        <f t="shared" si="95"/>
        <v>#REF!</v>
      </c>
      <c r="AT464" s="224" t="b">
        <f t="shared" si="96"/>
        <v>0</v>
      </c>
      <c r="AU464" s="224" t="e">
        <f t="shared" si="97"/>
        <v>#REF!</v>
      </c>
      <c r="AV464" s="224" t="e">
        <f t="shared" si="98"/>
        <v>#REF!</v>
      </c>
      <c r="AX464" s="227" t="b">
        <v>0</v>
      </c>
    </row>
    <row r="465" spans="2:50" x14ac:dyDescent="0.2">
      <c r="B465" s="215">
        <v>455</v>
      </c>
      <c r="C465" s="216" t="e">
        <f>+#REF!</f>
        <v>#REF!</v>
      </c>
      <c r="D465" s="217" t="e">
        <f>+#REF!</f>
        <v>#REF!</v>
      </c>
      <c r="E465" s="217" t="e">
        <f>+#REF!</f>
        <v>#REF!</v>
      </c>
      <c r="F465" s="217">
        <v>708</v>
      </c>
      <c r="G465" s="217" t="s">
        <v>66</v>
      </c>
      <c r="H465" s="217" t="str">
        <f t="shared" si="87"/>
        <v>TS</v>
      </c>
      <c r="I465" s="218" t="e">
        <f>+#REF!</f>
        <v>#REF!</v>
      </c>
      <c r="J465" s="218" t="e">
        <f>IF(ISBLANK(#REF!),"",#REF!)</f>
        <v>#REF!</v>
      </c>
      <c r="K465" s="218" t="e">
        <f>IF(ISBLANK(#REF!),"",#REF!)</f>
        <v>#REF!</v>
      </c>
      <c r="L465" s="219" t="e">
        <f>IF(ISBLANK(#REF!),"",#REF!)</f>
        <v>#REF!</v>
      </c>
      <c r="M465" s="218" t="e">
        <f>IF(ISBLANK(#REF!),"",#REF!)</f>
        <v>#REF!</v>
      </c>
      <c r="N465" s="218" t="e">
        <f>IF(ISBLANK(#REF!),"",#REF!)</f>
        <v>#REF!</v>
      </c>
      <c r="O465" s="218" t="e">
        <f>IF(ISBLANK(#REF!),"",#REF!)</f>
        <v>#REF!</v>
      </c>
      <c r="P465" s="220">
        <v>355999.46</v>
      </c>
      <c r="Q465" s="220">
        <v>355999.46</v>
      </c>
      <c r="R465" s="220">
        <v>0</v>
      </c>
      <c r="S465" s="220">
        <v>0</v>
      </c>
      <c r="T465" s="220">
        <v>0</v>
      </c>
      <c r="U465" s="220">
        <v>0</v>
      </c>
      <c r="V465" s="220">
        <v>0</v>
      </c>
      <c r="W465" s="220">
        <v>0</v>
      </c>
      <c r="X465" s="220">
        <v>0</v>
      </c>
      <c r="Y465" s="220">
        <v>0</v>
      </c>
      <c r="Z465" s="220">
        <v>0</v>
      </c>
      <c r="AA465" s="220">
        <v>0</v>
      </c>
      <c r="AB465" s="220">
        <v>0</v>
      </c>
      <c r="AC465" s="220">
        <v>10787.862424242425</v>
      </c>
      <c r="AD465" s="196"/>
      <c r="AE465" s="222" t="e">
        <f t="shared" si="88"/>
        <v>#REF!</v>
      </c>
      <c r="AF465" s="222" t="e">
        <f>INDEX(#REF!,MATCH(Turtas!E465,#REF!,0))</f>
        <v>#REF!</v>
      </c>
      <c r="AG465" s="223" t="e">
        <f t="shared" si="89"/>
        <v>#REF!</v>
      </c>
      <c r="AH465" s="223" t="s">
        <v>680</v>
      </c>
      <c r="AI465" s="196"/>
      <c r="AJ465" s="224" t="e">
        <f>#REF!</f>
        <v>#REF!</v>
      </c>
      <c r="AK465" s="224">
        <f t="shared" si="90"/>
        <v>355999.46</v>
      </c>
      <c r="AL465" s="225" t="e">
        <f t="shared" si="91"/>
        <v>#REF!</v>
      </c>
      <c r="AM465" s="225"/>
      <c r="AN465" s="226"/>
      <c r="AO465" s="226"/>
      <c r="AP465" s="224" t="e">
        <f t="shared" si="92"/>
        <v>#REF!</v>
      </c>
      <c r="AQ465" s="224" t="e">
        <f t="shared" si="93"/>
        <v>#REF!</v>
      </c>
      <c r="AR465" s="224" t="e">
        <f t="shared" si="94"/>
        <v>#REF!</v>
      </c>
      <c r="AS465" s="224" t="e">
        <f t="shared" si="95"/>
        <v>#REF!</v>
      </c>
      <c r="AT465" s="224" t="b">
        <f t="shared" si="96"/>
        <v>0</v>
      </c>
      <c r="AU465" s="224" t="e">
        <f t="shared" si="97"/>
        <v>#REF!</v>
      </c>
      <c r="AV465" s="224" t="e">
        <f t="shared" si="98"/>
        <v>#REF!</v>
      </c>
      <c r="AX465" s="227" t="b">
        <v>0</v>
      </c>
    </row>
    <row r="466" spans="2:50" x14ac:dyDescent="0.2">
      <c r="B466" s="215">
        <v>456</v>
      </c>
      <c r="C466" s="216" t="e">
        <f>+#REF!</f>
        <v>#REF!</v>
      </c>
      <c r="D466" s="217" t="e">
        <f>+#REF!</f>
        <v>#REF!</v>
      </c>
      <c r="E466" s="217" t="e">
        <f>+#REF!</f>
        <v>#REF!</v>
      </c>
      <c r="F466" s="217">
        <v>708</v>
      </c>
      <c r="G466" s="217" t="s">
        <v>66</v>
      </c>
      <c r="H466" s="217" t="str">
        <f t="shared" si="87"/>
        <v>TS</v>
      </c>
      <c r="I466" s="218" t="e">
        <f>+#REF!</f>
        <v>#REF!</v>
      </c>
      <c r="J466" s="218" t="e">
        <f>IF(ISBLANK(#REF!),"",#REF!)</f>
        <v>#REF!</v>
      </c>
      <c r="K466" s="218" t="e">
        <f>IF(ISBLANK(#REF!),"",#REF!)</f>
        <v>#REF!</v>
      </c>
      <c r="L466" s="219" t="e">
        <f>IF(ISBLANK(#REF!),"",#REF!)</f>
        <v>#REF!</v>
      </c>
      <c r="M466" s="218" t="e">
        <f>IF(ISBLANK(#REF!),"",#REF!)</f>
        <v>#REF!</v>
      </c>
      <c r="N466" s="218" t="e">
        <f>IF(ISBLANK(#REF!),"",#REF!)</f>
        <v>#REF!</v>
      </c>
      <c r="O466" s="218" t="e">
        <f>IF(ISBLANK(#REF!),"",#REF!)</f>
        <v>#REF!</v>
      </c>
      <c r="P466" s="220">
        <v>39364.75</v>
      </c>
      <c r="Q466" s="220">
        <v>0</v>
      </c>
      <c r="R466" s="220">
        <v>0</v>
      </c>
      <c r="S466" s="220">
        <v>0</v>
      </c>
      <c r="T466" s="220">
        <v>0</v>
      </c>
      <c r="U466" s="220">
        <v>0</v>
      </c>
      <c r="V466" s="220">
        <v>39364.75</v>
      </c>
      <c r="W466" s="220">
        <v>0</v>
      </c>
      <c r="X466" s="220">
        <v>0</v>
      </c>
      <c r="Y466" s="220">
        <v>39364.75</v>
      </c>
      <c r="Z466" s="220">
        <v>3578.6136363636469</v>
      </c>
      <c r="AA466" s="220">
        <v>35786.136363636353</v>
      </c>
      <c r="AB466" s="220">
        <v>1192.871212121212</v>
      </c>
      <c r="AC466" s="220">
        <v>0</v>
      </c>
      <c r="AD466" s="196"/>
      <c r="AE466" s="222" t="e">
        <f t="shared" si="88"/>
        <v>#REF!</v>
      </c>
      <c r="AF466" s="222" t="e">
        <f>INDEX(#REF!,MATCH(Turtas!E466,#REF!,0))</f>
        <v>#REF!</v>
      </c>
      <c r="AG466" s="223" t="e">
        <f t="shared" si="89"/>
        <v>#REF!</v>
      </c>
      <c r="AH466" s="223" t="s">
        <v>680</v>
      </c>
      <c r="AI466" s="196"/>
      <c r="AJ466" s="224" t="e">
        <f>#REF!</f>
        <v>#REF!</v>
      </c>
      <c r="AK466" s="224">
        <f t="shared" si="90"/>
        <v>39364.75</v>
      </c>
      <c r="AL466" s="225" t="e">
        <f t="shared" si="91"/>
        <v>#REF!</v>
      </c>
      <c r="AM466" s="225"/>
      <c r="AN466" s="226"/>
      <c r="AO466" s="226"/>
      <c r="AP466" s="224" t="e">
        <f t="shared" si="92"/>
        <v>#REF!</v>
      </c>
      <c r="AQ466" s="224" t="e">
        <f t="shared" si="93"/>
        <v>#REF!</v>
      </c>
      <c r="AR466" s="224" t="e">
        <f t="shared" si="94"/>
        <v>#REF!</v>
      </c>
      <c r="AS466" s="224" t="e">
        <f t="shared" si="95"/>
        <v>#REF!</v>
      </c>
      <c r="AT466" s="224" t="b">
        <f t="shared" si="96"/>
        <v>0</v>
      </c>
      <c r="AU466" s="224" t="e">
        <f t="shared" si="97"/>
        <v>#REF!</v>
      </c>
      <c r="AV466" s="224" t="e">
        <f t="shared" si="98"/>
        <v>#REF!</v>
      </c>
      <c r="AX466" s="227" t="b">
        <v>0</v>
      </c>
    </row>
    <row r="467" spans="2:50" x14ac:dyDescent="0.2">
      <c r="B467" s="215">
        <v>457</v>
      </c>
      <c r="C467" s="216" t="e">
        <f>+#REF!</f>
        <v>#REF!</v>
      </c>
      <c r="D467" s="217" t="e">
        <f>+#REF!</f>
        <v>#REF!</v>
      </c>
      <c r="E467" s="217" t="e">
        <f>+#REF!</f>
        <v>#REF!</v>
      </c>
      <c r="F467" s="217">
        <v>706</v>
      </c>
      <c r="G467" s="217" t="s">
        <v>79</v>
      </c>
      <c r="H467" s="217" t="str">
        <f t="shared" si="87"/>
        <v>TS</v>
      </c>
      <c r="I467" s="218" t="e">
        <f>+#REF!</f>
        <v>#REF!</v>
      </c>
      <c r="J467" s="218" t="e">
        <f>IF(ISBLANK(#REF!),"",#REF!)</f>
        <v>#REF!</v>
      </c>
      <c r="K467" s="218" t="e">
        <f>IF(ISBLANK(#REF!),"",#REF!)</f>
        <v>#REF!</v>
      </c>
      <c r="L467" s="219" t="e">
        <f>IF(ISBLANK(#REF!),"",#REF!)</f>
        <v>#REF!</v>
      </c>
      <c r="M467" s="218" t="e">
        <f>IF(ISBLANK(#REF!),"",#REF!)</f>
        <v>#REF!</v>
      </c>
      <c r="N467" s="218" t="e">
        <f>IF(ISBLANK(#REF!),"",#REF!)</f>
        <v>#REF!</v>
      </c>
      <c r="O467" s="218" t="e">
        <f>IF(ISBLANK(#REF!),"",#REF!)</f>
        <v>#REF!</v>
      </c>
      <c r="P467" s="220">
        <v>270175.77</v>
      </c>
      <c r="Q467" s="220">
        <v>0</v>
      </c>
      <c r="R467" s="220">
        <v>0</v>
      </c>
      <c r="S467" s="220">
        <v>0</v>
      </c>
      <c r="T467" s="220">
        <v>0</v>
      </c>
      <c r="U467" s="220">
        <v>0</v>
      </c>
      <c r="V467" s="220">
        <v>270175.77</v>
      </c>
      <c r="W467" s="220">
        <v>0</v>
      </c>
      <c r="X467" s="220">
        <v>0</v>
      </c>
      <c r="Y467" s="220">
        <v>270175.77</v>
      </c>
      <c r="Z467" s="220">
        <v>55836.325799999991</v>
      </c>
      <c r="AA467" s="220">
        <v>214339.44420000003</v>
      </c>
      <c r="AB467" s="220">
        <v>5403.5154000000011</v>
      </c>
      <c r="AC467" s="220">
        <v>0</v>
      </c>
      <c r="AD467" s="196"/>
      <c r="AE467" s="222" t="e">
        <f t="shared" si="88"/>
        <v>#REF!</v>
      </c>
      <c r="AF467" s="222" t="e">
        <f>INDEX(#REF!,MATCH(Turtas!E467,#REF!,0))</f>
        <v>#REF!</v>
      </c>
      <c r="AG467" s="223" t="e">
        <f t="shared" si="89"/>
        <v>#REF!</v>
      </c>
      <c r="AH467" s="223" t="s">
        <v>681</v>
      </c>
      <c r="AI467" s="196"/>
      <c r="AJ467" s="224" t="e">
        <f>#REF!</f>
        <v>#REF!</v>
      </c>
      <c r="AK467" s="224">
        <f t="shared" si="90"/>
        <v>270175.77</v>
      </c>
      <c r="AL467" s="225" t="e">
        <f t="shared" si="91"/>
        <v>#REF!</v>
      </c>
      <c r="AM467" s="225"/>
      <c r="AN467" s="226"/>
      <c r="AO467" s="226"/>
      <c r="AP467" s="224" t="e">
        <f t="shared" si="92"/>
        <v>#REF!</v>
      </c>
      <c r="AQ467" s="224" t="e">
        <f t="shared" si="93"/>
        <v>#REF!</v>
      </c>
      <c r="AR467" s="224" t="e">
        <f t="shared" si="94"/>
        <v>#REF!</v>
      </c>
      <c r="AS467" s="224" t="e">
        <f t="shared" si="95"/>
        <v>#REF!</v>
      </c>
      <c r="AT467" s="224" t="b">
        <f t="shared" si="96"/>
        <v>0</v>
      </c>
      <c r="AU467" s="224" t="e">
        <f t="shared" si="97"/>
        <v>#REF!</v>
      </c>
      <c r="AV467" s="224" t="e">
        <f t="shared" si="98"/>
        <v>#REF!</v>
      </c>
      <c r="AX467" s="227" t="b">
        <v>0</v>
      </c>
    </row>
    <row r="468" spans="2:50" x14ac:dyDescent="0.2">
      <c r="B468" s="215">
        <v>458</v>
      </c>
      <c r="C468" s="216" t="e">
        <f>+#REF!</f>
        <v>#REF!</v>
      </c>
      <c r="D468" s="217" t="e">
        <f>+#REF!</f>
        <v>#REF!</v>
      </c>
      <c r="E468" s="217" t="e">
        <f>+#REF!</f>
        <v>#REF!</v>
      </c>
      <c r="F468" s="217">
        <v>706</v>
      </c>
      <c r="G468" s="217" t="s">
        <v>79</v>
      </c>
      <c r="H468" s="217" t="str">
        <f t="shared" si="87"/>
        <v>TS</v>
      </c>
      <c r="I468" s="218" t="e">
        <f>+#REF!</f>
        <v>#REF!</v>
      </c>
      <c r="J468" s="218" t="e">
        <f>IF(ISBLANK(#REF!),"",#REF!)</f>
        <v>#REF!</v>
      </c>
      <c r="K468" s="218" t="e">
        <f>IF(ISBLANK(#REF!),"",#REF!)</f>
        <v>#REF!</v>
      </c>
      <c r="L468" s="219" t="e">
        <f>IF(ISBLANK(#REF!),"",#REF!)</f>
        <v>#REF!</v>
      </c>
      <c r="M468" s="218" t="e">
        <f>IF(ISBLANK(#REF!),"",#REF!)</f>
        <v>#REF!</v>
      </c>
      <c r="N468" s="218" t="e">
        <f>IF(ISBLANK(#REF!),"",#REF!)</f>
        <v>#REF!</v>
      </c>
      <c r="O468" s="218" t="e">
        <f>IF(ISBLANK(#REF!),"",#REF!)</f>
        <v>#REF!</v>
      </c>
      <c r="P468" s="220">
        <v>1820</v>
      </c>
      <c r="Q468" s="220">
        <v>0</v>
      </c>
      <c r="R468" s="220">
        <v>0</v>
      </c>
      <c r="S468" s="220">
        <v>0</v>
      </c>
      <c r="T468" s="220">
        <v>0</v>
      </c>
      <c r="U468" s="220">
        <v>0</v>
      </c>
      <c r="V468" s="220">
        <v>1820</v>
      </c>
      <c r="W468" s="220">
        <v>1820</v>
      </c>
      <c r="X468" s="220">
        <v>0</v>
      </c>
      <c r="Y468" s="220">
        <v>0</v>
      </c>
      <c r="Z468" s="220">
        <v>0</v>
      </c>
      <c r="AA468" s="220">
        <v>0</v>
      </c>
      <c r="AB468" s="220">
        <v>0</v>
      </c>
      <c r="AC468" s="220">
        <v>36.4</v>
      </c>
      <c r="AD468" s="196"/>
      <c r="AE468" s="222" t="e">
        <f t="shared" si="88"/>
        <v>#REF!</v>
      </c>
      <c r="AF468" s="222" t="e">
        <f>INDEX(#REF!,MATCH(Turtas!E468,#REF!,0))</f>
        <v>#REF!</v>
      </c>
      <c r="AG468" s="223" t="e">
        <f t="shared" si="89"/>
        <v>#REF!</v>
      </c>
      <c r="AH468" s="223" t="s">
        <v>681</v>
      </c>
      <c r="AI468" s="196"/>
      <c r="AJ468" s="224" t="e">
        <f>#REF!</f>
        <v>#REF!</v>
      </c>
      <c r="AK468" s="224">
        <f t="shared" si="90"/>
        <v>1820</v>
      </c>
      <c r="AL468" s="225" t="e">
        <f t="shared" si="91"/>
        <v>#REF!</v>
      </c>
      <c r="AM468" s="225"/>
      <c r="AN468" s="228"/>
      <c r="AO468" s="226"/>
      <c r="AP468" s="224" t="e">
        <f t="shared" si="92"/>
        <v>#REF!</v>
      </c>
      <c r="AQ468" s="224" t="e">
        <f t="shared" si="93"/>
        <v>#REF!</v>
      </c>
      <c r="AR468" s="224" t="e">
        <f t="shared" si="94"/>
        <v>#REF!</v>
      </c>
      <c r="AS468" s="224" t="e">
        <f t="shared" si="95"/>
        <v>#REF!</v>
      </c>
      <c r="AT468" s="224" t="b">
        <f t="shared" si="96"/>
        <v>0</v>
      </c>
      <c r="AU468" s="224" t="e">
        <f t="shared" si="97"/>
        <v>#REF!</v>
      </c>
      <c r="AV468" s="224" t="e">
        <f t="shared" si="98"/>
        <v>#REF!</v>
      </c>
      <c r="AX468" s="227" t="b">
        <v>0</v>
      </c>
    </row>
    <row r="469" spans="2:50" x14ac:dyDescent="0.2">
      <c r="B469" s="215">
        <v>459</v>
      </c>
      <c r="C469" s="216" t="e">
        <f>+#REF!</f>
        <v>#REF!</v>
      </c>
      <c r="D469" s="217" t="e">
        <f>+#REF!</f>
        <v>#REF!</v>
      </c>
      <c r="E469" s="217" t="e">
        <f>+#REF!</f>
        <v>#REF!</v>
      </c>
      <c r="F469" s="217">
        <v>708</v>
      </c>
      <c r="G469" s="217" t="s">
        <v>81</v>
      </c>
      <c r="H469" s="217" t="str">
        <f t="shared" si="87"/>
        <v>TS</v>
      </c>
      <c r="I469" s="218" t="e">
        <f>+#REF!</f>
        <v>#REF!</v>
      </c>
      <c r="J469" s="218" t="e">
        <f>IF(ISBLANK(#REF!),"",#REF!)</f>
        <v>#REF!</v>
      </c>
      <c r="K469" s="218" t="e">
        <f>IF(ISBLANK(#REF!),"",#REF!)</f>
        <v>#REF!</v>
      </c>
      <c r="L469" s="219" t="e">
        <f>IF(ISBLANK(#REF!),"",#REF!)</f>
        <v>#REF!</v>
      </c>
      <c r="M469" s="218" t="e">
        <f>IF(ISBLANK(#REF!),"",#REF!)</f>
        <v>#REF!</v>
      </c>
      <c r="N469" s="218" t="e">
        <f>IF(ISBLANK(#REF!),"",#REF!)</f>
        <v>#REF!</v>
      </c>
      <c r="O469" s="218" t="e">
        <f>IF(ISBLANK(#REF!),"",#REF!)</f>
        <v>#REF!</v>
      </c>
      <c r="P469" s="220">
        <v>16090</v>
      </c>
      <c r="Q469" s="220">
        <v>0</v>
      </c>
      <c r="R469" s="220">
        <v>0</v>
      </c>
      <c r="S469" s="220">
        <v>0</v>
      </c>
      <c r="T469" s="220">
        <v>14803.19</v>
      </c>
      <c r="U469" s="220">
        <v>0</v>
      </c>
      <c r="V469" s="220">
        <v>1286.8099999999995</v>
      </c>
      <c r="W469" s="220">
        <v>1286.8099999999995</v>
      </c>
      <c r="X469" s="220">
        <v>0</v>
      </c>
      <c r="Y469" s="220">
        <v>0</v>
      </c>
      <c r="Z469" s="220">
        <v>0</v>
      </c>
      <c r="AA469" s="220">
        <v>0</v>
      </c>
      <c r="AB469" s="220">
        <v>0</v>
      </c>
      <c r="AC469" s="220">
        <v>536.33333333333326</v>
      </c>
      <c r="AD469" s="196"/>
      <c r="AE469" s="222" t="e">
        <f t="shared" si="88"/>
        <v>#REF!</v>
      </c>
      <c r="AF469" s="222" t="e">
        <f>INDEX(#REF!,MATCH(Turtas!E469,#REF!,0))</f>
        <v>#REF!</v>
      </c>
      <c r="AG469" s="223" t="e">
        <f t="shared" si="89"/>
        <v>#REF!</v>
      </c>
      <c r="AH469" s="223" t="s">
        <v>680</v>
      </c>
      <c r="AI469" s="196"/>
      <c r="AJ469" s="224" t="e">
        <f>#REF!</f>
        <v>#REF!</v>
      </c>
      <c r="AK469" s="224">
        <f t="shared" si="90"/>
        <v>16090</v>
      </c>
      <c r="AL469" s="225" t="e">
        <f t="shared" si="91"/>
        <v>#REF!</v>
      </c>
      <c r="AM469" s="225"/>
      <c r="AN469" s="226"/>
      <c r="AO469" s="226"/>
      <c r="AP469" s="224" t="e">
        <f t="shared" si="92"/>
        <v>#REF!</v>
      </c>
      <c r="AQ469" s="224" t="e">
        <f t="shared" si="93"/>
        <v>#REF!</v>
      </c>
      <c r="AR469" s="224" t="e">
        <f t="shared" si="94"/>
        <v>#REF!</v>
      </c>
      <c r="AS469" s="224" t="e">
        <f t="shared" si="95"/>
        <v>#REF!</v>
      </c>
      <c r="AT469" s="224" t="b">
        <f t="shared" si="96"/>
        <v>0</v>
      </c>
      <c r="AU469" s="224" t="e">
        <f t="shared" si="97"/>
        <v>#REF!</v>
      </c>
      <c r="AV469" s="224" t="e">
        <f t="shared" si="98"/>
        <v>#REF!</v>
      </c>
      <c r="AX469" s="227" t="b">
        <v>0</v>
      </c>
    </row>
    <row r="470" spans="2:50" x14ac:dyDescent="0.2">
      <c r="B470" s="215">
        <v>460</v>
      </c>
      <c r="C470" s="216" t="e">
        <f>+#REF!</f>
        <v>#REF!</v>
      </c>
      <c r="D470" s="217" t="e">
        <f>+#REF!</f>
        <v>#REF!</v>
      </c>
      <c r="E470" s="217" t="e">
        <f>+#REF!</f>
        <v>#REF!</v>
      </c>
      <c r="F470" s="217">
        <v>712</v>
      </c>
      <c r="G470" s="217" t="s">
        <v>81</v>
      </c>
      <c r="H470" s="217" t="str">
        <f t="shared" si="87"/>
        <v>TS</v>
      </c>
      <c r="I470" s="218" t="e">
        <f>+#REF!</f>
        <v>#REF!</v>
      </c>
      <c r="J470" s="218" t="e">
        <f>IF(ISBLANK(#REF!),"",#REF!)</f>
        <v>#REF!</v>
      </c>
      <c r="K470" s="218" t="e">
        <f>IF(ISBLANK(#REF!),"",#REF!)</f>
        <v>#REF!</v>
      </c>
      <c r="L470" s="219" t="e">
        <f>IF(ISBLANK(#REF!),"",#REF!)</f>
        <v>#REF!</v>
      </c>
      <c r="M470" s="218" t="e">
        <f>IF(ISBLANK(#REF!),"",#REF!)</f>
        <v>#REF!</v>
      </c>
      <c r="N470" s="218" t="e">
        <f>IF(ISBLANK(#REF!),"",#REF!)</f>
        <v>#REF!</v>
      </c>
      <c r="O470" s="218" t="e">
        <f>IF(ISBLANK(#REF!),"",#REF!)</f>
        <v>#REF!</v>
      </c>
      <c r="P470" s="220">
        <v>129689.41</v>
      </c>
      <c r="Q470" s="220">
        <v>0</v>
      </c>
      <c r="R470" s="220">
        <v>0</v>
      </c>
      <c r="S470" s="220">
        <v>0</v>
      </c>
      <c r="T470" s="220">
        <v>0</v>
      </c>
      <c r="U470" s="220">
        <v>0</v>
      </c>
      <c r="V470" s="220">
        <v>129689.41</v>
      </c>
      <c r="W470" s="220">
        <v>129689.41</v>
      </c>
      <c r="X470" s="220">
        <v>0</v>
      </c>
      <c r="Y470" s="220">
        <v>0</v>
      </c>
      <c r="Z470" s="220">
        <v>0</v>
      </c>
      <c r="AA470" s="220">
        <v>0</v>
      </c>
      <c r="AB470" s="220">
        <v>0</v>
      </c>
      <c r="AC470" s="220">
        <v>4322.980333333333</v>
      </c>
      <c r="AD470" s="196"/>
      <c r="AE470" s="222" t="e">
        <f t="shared" si="88"/>
        <v>#REF!</v>
      </c>
      <c r="AF470" s="222" t="e">
        <f>INDEX(#REF!,MATCH(Turtas!E470,#REF!,0))</f>
        <v>#REF!</v>
      </c>
      <c r="AG470" s="223" t="e">
        <f t="shared" si="89"/>
        <v>#REF!</v>
      </c>
      <c r="AH470" s="223" t="s">
        <v>681</v>
      </c>
      <c r="AI470" s="196"/>
      <c r="AJ470" s="224" t="e">
        <f>#REF!</f>
        <v>#REF!</v>
      </c>
      <c r="AK470" s="224">
        <f t="shared" si="90"/>
        <v>129689.41</v>
      </c>
      <c r="AL470" s="225" t="e">
        <f t="shared" si="91"/>
        <v>#REF!</v>
      </c>
      <c r="AM470" s="225"/>
      <c r="AN470" s="228"/>
      <c r="AO470" s="226"/>
      <c r="AP470" s="224" t="e">
        <f t="shared" si="92"/>
        <v>#REF!</v>
      </c>
      <c r="AQ470" s="224" t="e">
        <f t="shared" si="93"/>
        <v>#REF!</v>
      </c>
      <c r="AR470" s="224" t="e">
        <f t="shared" si="94"/>
        <v>#REF!</v>
      </c>
      <c r="AS470" s="224" t="e">
        <f t="shared" si="95"/>
        <v>#REF!</v>
      </c>
      <c r="AT470" s="224" t="b">
        <f t="shared" si="96"/>
        <v>0</v>
      </c>
      <c r="AU470" s="224" t="e">
        <f t="shared" si="97"/>
        <v>#REF!</v>
      </c>
      <c r="AV470" s="224" t="e">
        <f t="shared" si="98"/>
        <v>#REF!</v>
      </c>
      <c r="AX470" s="227" t="b">
        <v>0</v>
      </c>
    </row>
    <row r="471" spans="2:50" x14ac:dyDescent="0.2">
      <c r="B471" s="215">
        <v>461</v>
      </c>
      <c r="C471" s="216" t="e">
        <f>+#REF!</f>
        <v>#REF!</v>
      </c>
      <c r="D471" s="217" t="e">
        <f>+#REF!</f>
        <v>#REF!</v>
      </c>
      <c r="E471" s="217" t="e">
        <f>+#REF!</f>
        <v>#REF!</v>
      </c>
      <c r="F471" s="217">
        <v>707</v>
      </c>
      <c r="G471" s="217" t="s">
        <v>79</v>
      </c>
      <c r="H471" s="217" t="str">
        <f t="shared" si="87"/>
        <v>TS</v>
      </c>
      <c r="I471" s="218" t="e">
        <f>+#REF!</f>
        <v>#REF!</v>
      </c>
      <c r="J471" s="218" t="e">
        <f>IF(ISBLANK(#REF!),"",#REF!)</f>
        <v>#REF!</v>
      </c>
      <c r="K471" s="218" t="e">
        <f>IF(ISBLANK(#REF!),"",#REF!)</f>
        <v>#REF!</v>
      </c>
      <c r="L471" s="219" t="e">
        <f>IF(ISBLANK(#REF!),"",#REF!)</f>
        <v>#REF!</v>
      </c>
      <c r="M471" s="218" t="e">
        <f>IF(ISBLANK(#REF!),"",#REF!)</f>
        <v>#REF!</v>
      </c>
      <c r="N471" s="218" t="e">
        <f>IF(ISBLANK(#REF!),"",#REF!)</f>
        <v>#REF!</v>
      </c>
      <c r="O471" s="218" t="e">
        <f>IF(ISBLANK(#REF!),"",#REF!)</f>
        <v>#REF!</v>
      </c>
      <c r="P471" s="220">
        <v>126563.95</v>
      </c>
      <c r="Q471" s="220">
        <v>0</v>
      </c>
      <c r="R471" s="220">
        <v>0</v>
      </c>
      <c r="S471" s="220">
        <v>0</v>
      </c>
      <c r="T471" s="220">
        <v>-58094.840000000011</v>
      </c>
      <c r="U471" s="220">
        <v>0</v>
      </c>
      <c r="V471" s="220">
        <v>184658.79</v>
      </c>
      <c r="W471" s="220">
        <v>0</v>
      </c>
      <c r="X471" s="220">
        <v>0</v>
      </c>
      <c r="Y471" s="220">
        <v>184658.79</v>
      </c>
      <c r="Z471" s="220">
        <v>36931.758000000016</v>
      </c>
      <c r="AA471" s="220">
        <v>147727.03200000001</v>
      </c>
      <c r="AB471" s="220">
        <v>4616.4697500000002</v>
      </c>
      <c r="AC471" s="220">
        <v>-1452.3710000000001</v>
      </c>
      <c r="AD471" s="196"/>
      <c r="AE471" s="222" t="e">
        <f t="shared" si="88"/>
        <v>#REF!</v>
      </c>
      <c r="AF471" s="222" t="e">
        <f>INDEX(#REF!,MATCH(Turtas!E471,#REF!,0))</f>
        <v>#REF!</v>
      </c>
      <c r="AG471" s="223" t="e">
        <f t="shared" si="89"/>
        <v>#REF!</v>
      </c>
      <c r="AH471" s="223" t="s">
        <v>681</v>
      </c>
      <c r="AI471" s="196"/>
      <c r="AJ471" s="224" t="e">
        <f>#REF!</f>
        <v>#REF!</v>
      </c>
      <c r="AK471" s="224">
        <f t="shared" si="90"/>
        <v>126563.95</v>
      </c>
      <c r="AL471" s="225" t="e">
        <f t="shared" si="91"/>
        <v>#REF!</v>
      </c>
      <c r="AM471" s="225"/>
      <c r="AN471" s="226"/>
      <c r="AO471" s="226"/>
      <c r="AP471" s="224" t="e">
        <f t="shared" si="92"/>
        <v>#REF!</v>
      </c>
      <c r="AQ471" s="224" t="e">
        <f t="shared" si="93"/>
        <v>#REF!</v>
      </c>
      <c r="AR471" s="224" t="e">
        <f t="shared" si="94"/>
        <v>#REF!</v>
      </c>
      <c r="AS471" s="224" t="e">
        <f t="shared" si="95"/>
        <v>#REF!</v>
      </c>
      <c r="AT471" s="224" t="b">
        <f t="shared" si="96"/>
        <v>0</v>
      </c>
      <c r="AU471" s="224" t="e">
        <f t="shared" si="97"/>
        <v>#REF!</v>
      </c>
      <c r="AV471" s="224" t="e">
        <f t="shared" si="98"/>
        <v>#REF!</v>
      </c>
      <c r="AX471" s="227" t="b">
        <v>0</v>
      </c>
    </row>
    <row r="472" spans="2:50" x14ac:dyDescent="0.2">
      <c r="B472" s="215">
        <v>462</v>
      </c>
      <c r="C472" s="216" t="e">
        <f>+#REF!</f>
        <v>#REF!</v>
      </c>
      <c r="D472" s="217" t="e">
        <f>+#REF!</f>
        <v>#REF!</v>
      </c>
      <c r="E472" s="217" t="e">
        <f>+#REF!</f>
        <v>#REF!</v>
      </c>
      <c r="F472" s="217">
        <v>706</v>
      </c>
      <c r="G472" s="217" t="s">
        <v>79</v>
      </c>
      <c r="H472" s="217" t="str">
        <f t="shared" si="87"/>
        <v>TS</v>
      </c>
      <c r="I472" s="218" t="e">
        <f>+#REF!</f>
        <v>#REF!</v>
      </c>
      <c r="J472" s="218" t="e">
        <f>IF(ISBLANK(#REF!),"",#REF!)</f>
        <v>#REF!</v>
      </c>
      <c r="K472" s="218" t="e">
        <f>IF(ISBLANK(#REF!),"",#REF!)</f>
        <v>#REF!</v>
      </c>
      <c r="L472" s="219" t="e">
        <f>IF(ISBLANK(#REF!),"",#REF!)</f>
        <v>#REF!</v>
      </c>
      <c r="M472" s="218" t="e">
        <f>IF(ISBLANK(#REF!),"",#REF!)</f>
        <v>#REF!</v>
      </c>
      <c r="N472" s="218" t="e">
        <f>IF(ISBLANK(#REF!),"",#REF!)</f>
        <v>#REF!</v>
      </c>
      <c r="O472" s="218" t="e">
        <f>IF(ISBLANK(#REF!),"",#REF!)</f>
        <v>#REF!</v>
      </c>
      <c r="P472" s="220">
        <v>1071.74</v>
      </c>
      <c r="Q472" s="220">
        <v>0</v>
      </c>
      <c r="R472" s="220">
        <v>0</v>
      </c>
      <c r="S472" s="220">
        <v>0</v>
      </c>
      <c r="T472" s="220">
        <v>0</v>
      </c>
      <c r="U472" s="220">
        <v>0</v>
      </c>
      <c r="V472" s="220">
        <v>1071.74</v>
      </c>
      <c r="W472" s="220">
        <v>1071.74</v>
      </c>
      <c r="X472" s="220">
        <v>0</v>
      </c>
      <c r="Y472" s="220">
        <v>0</v>
      </c>
      <c r="Z472" s="220">
        <v>0</v>
      </c>
      <c r="AA472" s="220">
        <v>0</v>
      </c>
      <c r="AB472" s="220">
        <v>0</v>
      </c>
      <c r="AC472" s="220">
        <v>21.434799999999999</v>
      </c>
      <c r="AD472" s="196"/>
      <c r="AE472" s="222" t="e">
        <f t="shared" si="88"/>
        <v>#REF!</v>
      </c>
      <c r="AF472" s="222" t="e">
        <f>INDEX(#REF!,MATCH(Turtas!E472,#REF!,0))</f>
        <v>#REF!</v>
      </c>
      <c r="AG472" s="223" t="e">
        <f t="shared" si="89"/>
        <v>#REF!</v>
      </c>
      <c r="AH472" s="223" t="s">
        <v>681</v>
      </c>
      <c r="AI472" s="196"/>
      <c r="AJ472" s="224" t="e">
        <f>#REF!</f>
        <v>#REF!</v>
      </c>
      <c r="AK472" s="224">
        <f t="shared" si="90"/>
        <v>1071.74</v>
      </c>
      <c r="AL472" s="225" t="e">
        <f t="shared" si="91"/>
        <v>#REF!</v>
      </c>
      <c r="AM472" s="225"/>
      <c r="AN472" s="228"/>
      <c r="AO472" s="226"/>
      <c r="AP472" s="224" t="e">
        <f t="shared" si="92"/>
        <v>#REF!</v>
      </c>
      <c r="AQ472" s="224" t="e">
        <f t="shared" si="93"/>
        <v>#REF!</v>
      </c>
      <c r="AR472" s="224" t="e">
        <f t="shared" si="94"/>
        <v>#REF!</v>
      </c>
      <c r="AS472" s="224" t="e">
        <f t="shared" si="95"/>
        <v>#REF!</v>
      </c>
      <c r="AT472" s="224" t="b">
        <f t="shared" si="96"/>
        <v>0</v>
      </c>
      <c r="AU472" s="224" t="e">
        <f t="shared" si="97"/>
        <v>#REF!</v>
      </c>
      <c r="AV472" s="224" t="e">
        <f t="shared" si="98"/>
        <v>#REF!</v>
      </c>
      <c r="AX472" s="227" t="b">
        <v>0</v>
      </c>
    </row>
    <row r="473" spans="2:50" x14ac:dyDescent="0.2">
      <c r="B473" s="215">
        <v>463</v>
      </c>
      <c r="C473" s="216" t="e">
        <f>+#REF!</f>
        <v>#REF!</v>
      </c>
      <c r="D473" s="217" t="e">
        <f>+#REF!</f>
        <v>#REF!</v>
      </c>
      <c r="E473" s="217" t="e">
        <f>+#REF!</f>
        <v>#REF!</v>
      </c>
      <c r="F473" s="217">
        <v>712</v>
      </c>
      <c r="G473" s="217" t="s">
        <v>81</v>
      </c>
      <c r="H473" s="217" t="str">
        <f t="shared" si="87"/>
        <v>TS</v>
      </c>
      <c r="I473" s="218" t="e">
        <f>+#REF!</f>
        <v>#REF!</v>
      </c>
      <c r="J473" s="218" t="e">
        <f>IF(ISBLANK(#REF!),"",#REF!)</f>
        <v>#REF!</v>
      </c>
      <c r="K473" s="218" t="e">
        <f>IF(ISBLANK(#REF!),"",#REF!)</f>
        <v>#REF!</v>
      </c>
      <c r="L473" s="219" t="e">
        <f>IF(ISBLANK(#REF!),"",#REF!)</f>
        <v>#REF!</v>
      </c>
      <c r="M473" s="218" t="e">
        <f>IF(ISBLANK(#REF!),"",#REF!)</f>
        <v>#REF!</v>
      </c>
      <c r="N473" s="218" t="e">
        <f>IF(ISBLANK(#REF!),"",#REF!)</f>
        <v>#REF!</v>
      </c>
      <c r="O473" s="218" t="e">
        <f>IF(ISBLANK(#REF!),"",#REF!)</f>
        <v>#REF!</v>
      </c>
      <c r="P473" s="220">
        <v>61388</v>
      </c>
      <c r="Q473" s="220">
        <v>0</v>
      </c>
      <c r="R473" s="220">
        <v>0</v>
      </c>
      <c r="S473" s="220">
        <v>0</v>
      </c>
      <c r="T473" s="220">
        <v>0</v>
      </c>
      <c r="U473" s="220">
        <v>0</v>
      </c>
      <c r="V473" s="220">
        <v>61388</v>
      </c>
      <c r="W473" s="220">
        <v>61388</v>
      </c>
      <c r="X473" s="220">
        <v>0</v>
      </c>
      <c r="Y473" s="220">
        <v>0</v>
      </c>
      <c r="Z473" s="220">
        <v>0</v>
      </c>
      <c r="AA473" s="220">
        <v>0</v>
      </c>
      <c r="AB473" s="220">
        <v>0</v>
      </c>
      <c r="AC473" s="220">
        <v>2046.2666666666669</v>
      </c>
      <c r="AD473" s="196"/>
      <c r="AE473" s="222" t="e">
        <f t="shared" si="88"/>
        <v>#REF!</v>
      </c>
      <c r="AF473" s="222" t="e">
        <f>INDEX(#REF!,MATCH(Turtas!E473,#REF!,0))</f>
        <v>#REF!</v>
      </c>
      <c r="AG473" s="223" t="e">
        <f t="shared" si="89"/>
        <v>#REF!</v>
      </c>
      <c r="AH473" s="223" t="s">
        <v>681</v>
      </c>
      <c r="AI473" s="196"/>
      <c r="AJ473" s="224" t="e">
        <f>#REF!</f>
        <v>#REF!</v>
      </c>
      <c r="AK473" s="224">
        <f t="shared" si="90"/>
        <v>61388</v>
      </c>
      <c r="AL473" s="225" t="e">
        <f t="shared" si="91"/>
        <v>#REF!</v>
      </c>
      <c r="AM473" s="225"/>
      <c r="AN473" s="228"/>
      <c r="AO473" s="226"/>
      <c r="AP473" s="224" t="e">
        <f t="shared" si="92"/>
        <v>#REF!</v>
      </c>
      <c r="AQ473" s="224" t="e">
        <f t="shared" si="93"/>
        <v>#REF!</v>
      </c>
      <c r="AR473" s="224" t="e">
        <f t="shared" si="94"/>
        <v>#REF!</v>
      </c>
      <c r="AS473" s="224" t="e">
        <f t="shared" si="95"/>
        <v>#REF!</v>
      </c>
      <c r="AT473" s="224" t="b">
        <f t="shared" si="96"/>
        <v>0</v>
      </c>
      <c r="AU473" s="224" t="e">
        <f t="shared" si="97"/>
        <v>#REF!</v>
      </c>
      <c r="AV473" s="224" t="e">
        <f t="shared" si="98"/>
        <v>#REF!</v>
      </c>
      <c r="AX473" s="227" t="b">
        <v>0</v>
      </c>
    </row>
    <row r="474" spans="2:50" x14ac:dyDescent="0.2">
      <c r="B474" s="215">
        <v>464</v>
      </c>
      <c r="C474" s="216" t="e">
        <f>+#REF!</f>
        <v>#REF!</v>
      </c>
      <c r="D474" s="217" t="e">
        <f>+#REF!</f>
        <v>#REF!</v>
      </c>
      <c r="E474" s="217" t="e">
        <f>+#REF!</f>
        <v>#REF!</v>
      </c>
      <c r="F474" s="217">
        <v>724</v>
      </c>
      <c r="G474" s="217" t="s">
        <v>66</v>
      </c>
      <c r="H474" s="217" t="str">
        <f t="shared" si="87"/>
        <v>TS</v>
      </c>
      <c r="I474" s="218" t="e">
        <f>+#REF!</f>
        <v>#REF!</v>
      </c>
      <c r="J474" s="218" t="e">
        <f>IF(ISBLANK(#REF!),"",#REF!)</f>
        <v>#REF!</v>
      </c>
      <c r="K474" s="218" t="e">
        <f>IF(ISBLANK(#REF!),"",#REF!)</f>
        <v>#REF!</v>
      </c>
      <c r="L474" s="219" t="e">
        <f>IF(ISBLANK(#REF!),"",#REF!)</f>
        <v>#REF!</v>
      </c>
      <c r="M474" s="218" t="e">
        <f>IF(ISBLANK(#REF!),"",#REF!)</f>
        <v>#REF!</v>
      </c>
      <c r="N474" s="218" t="e">
        <f>IF(ISBLANK(#REF!),"",#REF!)</f>
        <v>#REF!</v>
      </c>
      <c r="O474" s="218" t="e">
        <f>IF(ISBLANK(#REF!),"",#REF!)</f>
        <v>#REF!</v>
      </c>
      <c r="P474" s="220">
        <v>2450</v>
      </c>
      <c r="Q474" s="220">
        <v>0</v>
      </c>
      <c r="R474" s="220">
        <v>0</v>
      </c>
      <c r="S474" s="220">
        <v>0</v>
      </c>
      <c r="T474" s="220">
        <v>0</v>
      </c>
      <c r="U474" s="220">
        <v>0</v>
      </c>
      <c r="V474" s="220">
        <v>2450</v>
      </c>
      <c r="W474" s="220">
        <v>0</v>
      </c>
      <c r="X474" s="220">
        <v>0</v>
      </c>
      <c r="Y474" s="220">
        <v>2450</v>
      </c>
      <c r="Z474" s="220">
        <v>670.83333333333348</v>
      </c>
      <c r="AA474" s="220">
        <v>1779.1666666666665</v>
      </c>
      <c r="AB474" s="220">
        <v>350</v>
      </c>
      <c r="AC474" s="220">
        <v>0</v>
      </c>
      <c r="AD474" s="196"/>
      <c r="AE474" s="222" t="e">
        <f t="shared" si="88"/>
        <v>#REF!</v>
      </c>
      <c r="AF474" s="222" t="e">
        <f>INDEX(#REF!,MATCH(Turtas!E474,#REF!,0))</f>
        <v>#REF!</v>
      </c>
      <c r="AG474" s="223" t="e">
        <f t="shared" si="89"/>
        <v>#REF!</v>
      </c>
      <c r="AH474" s="223" t="s">
        <v>681</v>
      </c>
      <c r="AI474" s="196"/>
      <c r="AJ474" s="224" t="e">
        <f>#REF!</f>
        <v>#REF!</v>
      </c>
      <c r="AK474" s="224">
        <f t="shared" si="90"/>
        <v>2450</v>
      </c>
      <c r="AL474" s="225" t="e">
        <f t="shared" si="91"/>
        <v>#REF!</v>
      </c>
      <c r="AM474" s="225"/>
      <c r="AN474" s="228"/>
      <c r="AO474" s="226"/>
      <c r="AP474" s="224" t="e">
        <f t="shared" si="92"/>
        <v>#REF!</v>
      </c>
      <c r="AQ474" s="224" t="e">
        <f t="shared" si="93"/>
        <v>#REF!</v>
      </c>
      <c r="AR474" s="224" t="e">
        <f t="shared" si="94"/>
        <v>#REF!</v>
      </c>
      <c r="AS474" s="224" t="e">
        <f t="shared" si="95"/>
        <v>#REF!</v>
      </c>
      <c r="AT474" s="224" t="b">
        <f t="shared" si="96"/>
        <v>0</v>
      </c>
      <c r="AU474" s="224" t="e">
        <f t="shared" si="97"/>
        <v>#REF!</v>
      </c>
      <c r="AV474" s="224" t="e">
        <f t="shared" si="98"/>
        <v>#REF!</v>
      </c>
      <c r="AX474" s="227" t="b">
        <v>0</v>
      </c>
    </row>
    <row r="475" spans="2:50" x14ac:dyDescent="0.2">
      <c r="B475" s="215">
        <v>465</v>
      </c>
      <c r="C475" s="216" t="e">
        <f>+#REF!</f>
        <v>#REF!</v>
      </c>
      <c r="D475" s="217" t="e">
        <f>+#REF!</f>
        <v>#REF!</v>
      </c>
      <c r="E475" s="217" t="e">
        <f>+#REF!</f>
        <v>#REF!</v>
      </c>
      <c r="F475" s="217">
        <v>716</v>
      </c>
      <c r="G475" s="217" t="s">
        <v>79</v>
      </c>
      <c r="H475" s="217" t="str">
        <f t="shared" si="87"/>
        <v>TS</v>
      </c>
      <c r="I475" s="218" t="e">
        <f>+#REF!</f>
        <v>#REF!</v>
      </c>
      <c r="J475" s="218" t="e">
        <f>IF(ISBLANK(#REF!),"",#REF!)</f>
        <v>#REF!</v>
      </c>
      <c r="K475" s="218" t="e">
        <f>IF(ISBLANK(#REF!),"",#REF!)</f>
        <v>#REF!</v>
      </c>
      <c r="L475" s="219" t="e">
        <f>IF(ISBLANK(#REF!),"",#REF!)</f>
        <v>#REF!</v>
      </c>
      <c r="M475" s="218" t="e">
        <f>IF(ISBLANK(#REF!),"",#REF!)</f>
        <v>#REF!</v>
      </c>
      <c r="N475" s="218" t="e">
        <f>IF(ISBLANK(#REF!),"",#REF!)</f>
        <v>#REF!</v>
      </c>
      <c r="O475" s="218" t="e">
        <f>IF(ISBLANK(#REF!),"",#REF!)</f>
        <v>#REF!</v>
      </c>
      <c r="P475" s="220">
        <v>3700.83</v>
      </c>
      <c r="Q475" s="220">
        <v>0</v>
      </c>
      <c r="R475" s="220">
        <v>0</v>
      </c>
      <c r="S475" s="220">
        <v>0</v>
      </c>
      <c r="T475" s="220">
        <v>0</v>
      </c>
      <c r="U475" s="220">
        <v>0</v>
      </c>
      <c r="V475" s="220">
        <v>3700.83</v>
      </c>
      <c r="W475" s="220">
        <v>3700.83</v>
      </c>
      <c r="X475" s="220">
        <v>0</v>
      </c>
      <c r="Y475" s="220">
        <v>0</v>
      </c>
      <c r="Z475" s="220">
        <v>0</v>
      </c>
      <c r="AA475" s="220">
        <v>0</v>
      </c>
      <c r="AB475" s="220">
        <v>0</v>
      </c>
      <c r="AC475" s="220">
        <v>231.301875</v>
      </c>
      <c r="AD475" s="196"/>
      <c r="AE475" s="222" t="e">
        <f t="shared" si="88"/>
        <v>#REF!</v>
      </c>
      <c r="AF475" s="222" t="e">
        <f>INDEX(#REF!,MATCH(Turtas!E475,#REF!,0))</f>
        <v>#REF!</v>
      </c>
      <c r="AG475" s="223" t="e">
        <f t="shared" si="89"/>
        <v>#REF!</v>
      </c>
      <c r="AH475" s="223" t="s">
        <v>681</v>
      </c>
      <c r="AI475" s="196"/>
      <c r="AJ475" s="224" t="e">
        <f>#REF!</f>
        <v>#REF!</v>
      </c>
      <c r="AK475" s="224">
        <f t="shared" si="90"/>
        <v>3700.83</v>
      </c>
      <c r="AL475" s="225" t="e">
        <f t="shared" si="91"/>
        <v>#REF!</v>
      </c>
      <c r="AM475" s="225"/>
      <c r="AN475" s="228"/>
      <c r="AO475" s="226"/>
      <c r="AP475" s="224" t="e">
        <f t="shared" si="92"/>
        <v>#REF!</v>
      </c>
      <c r="AQ475" s="224" t="e">
        <f t="shared" si="93"/>
        <v>#REF!</v>
      </c>
      <c r="AR475" s="224" t="e">
        <f t="shared" si="94"/>
        <v>#REF!</v>
      </c>
      <c r="AS475" s="224" t="e">
        <f t="shared" si="95"/>
        <v>#REF!</v>
      </c>
      <c r="AT475" s="224" t="b">
        <f t="shared" si="96"/>
        <v>0</v>
      </c>
      <c r="AU475" s="224" t="e">
        <f t="shared" si="97"/>
        <v>#REF!</v>
      </c>
      <c r="AV475" s="224" t="e">
        <f t="shared" si="98"/>
        <v>#REF!</v>
      </c>
      <c r="AX475" s="227" t="b">
        <v>0</v>
      </c>
    </row>
    <row r="476" spans="2:50" x14ac:dyDescent="0.2">
      <c r="B476" s="215">
        <v>466</v>
      </c>
      <c r="C476" s="216" t="e">
        <f>+#REF!</f>
        <v>#REF!</v>
      </c>
      <c r="D476" s="217" t="e">
        <f>+#REF!</f>
        <v>#REF!</v>
      </c>
      <c r="E476" s="217" t="e">
        <f>+#REF!</f>
        <v>#REF!</v>
      </c>
      <c r="F476" s="217">
        <v>724</v>
      </c>
      <c r="G476" s="217" t="s">
        <v>66</v>
      </c>
      <c r="H476" s="217" t="str">
        <f t="shared" si="87"/>
        <v>TS</v>
      </c>
      <c r="I476" s="218" t="e">
        <f>+#REF!</f>
        <v>#REF!</v>
      </c>
      <c r="J476" s="218" t="e">
        <f>IF(ISBLANK(#REF!),"",#REF!)</f>
        <v>#REF!</v>
      </c>
      <c r="K476" s="218" t="e">
        <f>IF(ISBLANK(#REF!),"",#REF!)</f>
        <v>#REF!</v>
      </c>
      <c r="L476" s="219" t="e">
        <f>IF(ISBLANK(#REF!),"",#REF!)</f>
        <v>#REF!</v>
      </c>
      <c r="M476" s="218" t="e">
        <f>IF(ISBLANK(#REF!),"",#REF!)</f>
        <v>#REF!</v>
      </c>
      <c r="N476" s="218" t="e">
        <f>IF(ISBLANK(#REF!),"",#REF!)</f>
        <v>#REF!</v>
      </c>
      <c r="O476" s="218" t="e">
        <f>IF(ISBLANK(#REF!),"",#REF!)</f>
        <v>#REF!</v>
      </c>
      <c r="P476" s="220">
        <v>2650</v>
      </c>
      <c r="Q476" s="220">
        <v>0</v>
      </c>
      <c r="R476" s="220">
        <v>0</v>
      </c>
      <c r="S476" s="220">
        <v>0</v>
      </c>
      <c r="T476" s="220">
        <v>0</v>
      </c>
      <c r="U476" s="220">
        <v>0</v>
      </c>
      <c r="V476" s="220">
        <v>2650</v>
      </c>
      <c r="W476" s="220">
        <v>0</v>
      </c>
      <c r="X476" s="220">
        <v>0</v>
      </c>
      <c r="Y476" s="220">
        <v>2650</v>
      </c>
      <c r="Z476" s="220">
        <v>630.95238095238074</v>
      </c>
      <c r="AA476" s="220">
        <v>2019.0476190476193</v>
      </c>
      <c r="AB476" s="220">
        <v>378.57142857142856</v>
      </c>
      <c r="AC476" s="220">
        <v>0</v>
      </c>
      <c r="AD476" s="196"/>
      <c r="AE476" s="222" t="e">
        <f t="shared" si="88"/>
        <v>#REF!</v>
      </c>
      <c r="AF476" s="222" t="e">
        <f>INDEX(#REF!,MATCH(Turtas!E476,#REF!,0))</f>
        <v>#REF!</v>
      </c>
      <c r="AG476" s="223" t="e">
        <f t="shared" si="89"/>
        <v>#REF!</v>
      </c>
      <c r="AH476" s="223" t="s">
        <v>681</v>
      </c>
      <c r="AI476" s="196"/>
      <c r="AJ476" s="224" t="e">
        <f>#REF!</f>
        <v>#REF!</v>
      </c>
      <c r="AK476" s="224">
        <f t="shared" si="90"/>
        <v>2650</v>
      </c>
      <c r="AL476" s="225" t="e">
        <f t="shared" si="91"/>
        <v>#REF!</v>
      </c>
      <c r="AM476" s="225"/>
      <c r="AN476" s="228"/>
      <c r="AO476" s="226"/>
      <c r="AP476" s="224" t="e">
        <f t="shared" si="92"/>
        <v>#REF!</v>
      </c>
      <c r="AQ476" s="224" t="e">
        <f t="shared" si="93"/>
        <v>#REF!</v>
      </c>
      <c r="AR476" s="224" t="e">
        <f t="shared" si="94"/>
        <v>#REF!</v>
      </c>
      <c r="AS476" s="224" t="e">
        <f t="shared" si="95"/>
        <v>#REF!</v>
      </c>
      <c r="AT476" s="224" t="b">
        <f t="shared" si="96"/>
        <v>0</v>
      </c>
      <c r="AU476" s="224" t="e">
        <f t="shared" si="97"/>
        <v>#REF!</v>
      </c>
      <c r="AV476" s="224" t="e">
        <f t="shared" si="98"/>
        <v>#REF!</v>
      </c>
      <c r="AX476" s="227" t="b">
        <v>0</v>
      </c>
    </row>
    <row r="477" spans="2:50" x14ac:dyDescent="0.2">
      <c r="B477" s="215">
        <v>467</v>
      </c>
      <c r="C477" s="216" t="e">
        <f>+#REF!</f>
        <v>#REF!</v>
      </c>
      <c r="D477" s="217" t="e">
        <f>+#REF!</f>
        <v>#REF!</v>
      </c>
      <c r="E477" s="217" t="e">
        <f>+#REF!</f>
        <v>#REF!</v>
      </c>
      <c r="F477" s="217">
        <v>716</v>
      </c>
      <c r="G477" s="217" t="s">
        <v>79</v>
      </c>
      <c r="H477" s="217" t="str">
        <f t="shared" si="87"/>
        <v>TS</v>
      </c>
      <c r="I477" s="218" t="e">
        <f>+#REF!</f>
        <v>#REF!</v>
      </c>
      <c r="J477" s="218" t="e">
        <f>IF(ISBLANK(#REF!),"",#REF!)</f>
        <v>#REF!</v>
      </c>
      <c r="K477" s="218" t="e">
        <f>IF(ISBLANK(#REF!),"",#REF!)</f>
        <v>#REF!</v>
      </c>
      <c r="L477" s="219" t="e">
        <f>IF(ISBLANK(#REF!),"",#REF!)</f>
        <v>#REF!</v>
      </c>
      <c r="M477" s="218" t="e">
        <f>IF(ISBLANK(#REF!),"",#REF!)</f>
        <v>#REF!</v>
      </c>
      <c r="N477" s="218" t="e">
        <f>IF(ISBLANK(#REF!),"",#REF!)</f>
        <v>#REF!</v>
      </c>
      <c r="O477" s="218" t="e">
        <f>IF(ISBLANK(#REF!),"",#REF!)</f>
        <v>#REF!</v>
      </c>
      <c r="P477" s="220">
        <v>656.9</v>
      </c>
      <c r="Q477" s="220">
        <v>0</v>
      </c>
      <c r="R477" s="220">
        <v>0</v>
      </c>
      <c r="S477" s="220">
        <v>0</v>
      </c>
      <c r="T477" s="220">
        <v>0</v>
      </c>
      <c r="U477" s="220">
        <v>0</v>
      </c>
      <c r="V477" s="220">
        <v>656.9</v>
      </c>
      <c r="W477" s="220">
        <v>656.9</v>
      </c>
      <c r="X477" s="220">
        <v>0</v>
      </c>
      <c r="Y477" s="220">
        <v>0</v>
      </c>
      <c r="Z477" s="220">
        <v>0</v>
      </c>
      <c r="AA477" s="220">
        <v>0</v>
      </c>
      <c r="AB477" s="220">
        <v>0</v>
      </c>
      <c r="AC477" s="220">
        <v>41.056249999999991</v>
      </c>
      <c r="AD477" s="196"/>
      <c r="AE477" s="222" t="e">
        <f t="shared" si="88"/>
        <v>#REF!</v>
      </c>
      <c r="AF477" s="222" t="e">
        <f>INDEX(#REF!,MATCH(Turtas!E477,#REF!,0))</f>
        <v>#REF!</v>
      </c>
      <c r="AG477" s="223" t="e">
        <f t="shared" si="89"/>
        <v>#REF!</v>
      </c>
      <c r="AH477" s="223" t="s">
        <v>681</v>
      </c>
      <c r="AI477" s="196"/>
      <c r="AJ477" s="224" t="e">
        <f>#REF!</f>
        <v>#REF!</v>
      </c>
      <c r="AK477" s="224">
        <f t="shared" si="90"/>
        <v>656.9</v>
      </c>
      <c r="AL477" s="225" t="e">
        <f t="shared" si="91"/>
        <v>#REF!</v>
      </c>
      <c r="AM477" s="225"/>
      <c r="AN477" s="228"/>
      <c r="AO477" s="226"/>
      <c r="AP477" s="224" t="e">
        <f t="shared" si="92"/>
        <v>#REF!</v>
      </c>
      <c r="AQ477" s="224" t="e">
        <f t="shared" si="93"/>
        <v>#REF!</v>
      </c>
      <c r="AR477" s="224" t="e">
        <f t="shared" si="94"/>
        <v>#REF!</v>
      </c>
      <c r="AS477" s="224" t="e">
        <f t="shared" si="95"/>
        <v>#REF!</v>
      </c>
      <c r="AT477" s="224" t="b">
        <f t="shared" si="96"/>
        <v>0</v>
      </c>
      <c r="AU477" s="224" t="e">
        <f t="shared" si="97"/>
        <v>#REF!</v>
      </c>
      <c r="AV477" s="224" t="e">
        <f t="shared" si="98"/>
        <v>#REF!</v>
      </c>
      <c r="AX477" s="227" t="b">
        <v>0</v>
      </c>
    </row>
    <row r="478" spans="2:50" x14ac:dyDescent="0.2">
      <c r="B478" s="215">
        <v>468</v>
      </c>
      <c r="C478" s="216" t="e">
        <f>+#REF!</f>
        <v>#REF!</v>
      </c>
      <c r="D478" s="217" t="e">
        <f>+#REF!</f>
        <v>#REF!</v>
      </c>
      <c r="E478" s="217" t="e">
        <f>+#REF!</f>
        <v>#REF!</v>
      </c>
      <c r="F478" s="217">
        <v>721</v>
      </c>
      <c r="G478" s="217" t="s">
        <v>81</v>
      </c>
      <c r="H478" s="217" t="str">
        <f t="shared" si="87"/>
        <v>TS</v>
      </c>
      <c r="I478" s="218" t="e">
        <f>+#REF!</f>
        <v>#REF!</v>
      </c>
      <c r="J478" s="218" t="e">
        <f>IF(ISBLANK(#REF!),"",#REF!)</f>
        <v>#REF!</v>
      </c>
      <c r="K478" s="218" t="e">
        <f>IF(ISBLANK(#REF!),"",#REF!)</f>
        <v>#REF!</v>
      </c>
      <c r="L478" s="219" t="e">
        <f>IF(ISBLANK(#REF!),"",#REF!)</f>
        <v>#REF!</v>
      </c>
      <c r="M478" s="218" t="e">
        <f>IF(ISBLANK(#REF!),"",#REF!)</f>
        <v>#REF!</v>
      </c>
      <c r="N478" s="218" t="e">
        <f>IF(ISBLANK(#REF!),"",#REF!)</f>
        <v>#REF!</v>
      </c>
      <c r="O478" s="218" t="e">
        <f>IF(ISBLANK(#REF!),"",#REF!)</f>
        <v>#REF!</v>
      </c>
      <c r="P478" s="220">
        <v>805</v>
      </c>
      <c r="Q478" s="220">
        <v>0</v>
      </c>
      <c r="R478" s="220">
        <v>0</v>
      </c>
      <c r="S478" s="220">
        <v>0</v>
      </c>
      <c r="T478" s="220">
        <v>0</v>
      </c>
      <c r="U478" s="220">
        <v>0</v>
      </c>
      <c r="V478" s="220">
        <v>805</v>
      </c>
      <c r="W478" s="220">
        <v>805</v>
      </c>
      <c r="X478" s="220">
        <v>0</v>
      </c>
      <c r="Y478" s="220">
        <v>0</v>
      </c>
      <c r="Z478" s="220">
        <v>0</v>
      </c>
      <c r="AA478" s="220">
        <v>0</v>
      </c>
      <c r="AB478" s="220">
        <v>0</v>
      </c>
      <c r="AC478" s="220">
        <v>115</v>
      </c>
      <c r="AD478" s="196"/>
      <c r="AE478" s="222" t="e">
        <f t="shared" si="88"/>
        <v>#REF!</v>
      </c>
      <c r="AF478" s="222" t="e">
        <f>INDEX(#REF!,MATCH(Turtas!E478,#REF!,0))</f>
        <v>#REF!</v>
      </c>
      <c r="AG478" s="223" t="e">
        <f t="shared" si="89"/>
        <v>#REF!</v>
      </c>
      <c r="AH478" s="223" t="s">
        <v>681</v>
      </c>
      <c r="AI478" s="196"/>
      <c r="AJ478" s="224" t="e">
        <f>#REF!</f>
        <v>#REF!</v>
      </c>
      <c r="AK478" s="224">
        <f t="shared" si="90"/>
        <v>805</v>
      </c>
      <c r="AL478" s="225" t="e">
        <f t="shared" si="91"/>
        <v>#REF!</v>
      </c>
      <c r="AM478" s="225"/>
      <c r="AN478" s="228"/>
      <c r="AO478" s="226"/>
      <c r="AP478" s="224" t="e">
        <f t="shared" si="92"/>
        <v>#REF!</v>
      </c>
      <c r="AQ478" s="224" t="e">
        <f t="shared" si="93"/>
        <v>#REF!</v>
      </c>
      <c r="AR478" s="224" t="e">
        <f t="shared" si="94"/>
        <v>#REF!</v>
      </c>
      <c r="AS478" s="224" t="e">
        <f t="shared" si="95"/>
        <v>#REF!</v>
      </c>
      <c r="AT478" s="224" t="b">
        <f t="shared" si="96"/>
        <v>0</v>
      </c>
      <c r="AU478" s="224" t="e">
        <f t="shared" si="97"/>
        <v>#REF!</v>
      </c>
      <c r="AV478" s="224" t="e">
        <f t="shared" si="98"/>
        <v>#REF!</v>
      </c>
      <c r="AX478" s="227" t="b">
        <v>0</v>
      </c>
    </row>
    <row r="479" spans="2:50" x14ac:dyDescent="0.2">
      <c r="B479" s="215">
        <v>469</v>
      </c>
      <c r="C479" s="216" t="e">
        <f>+#REF!</f>
        <v>#REF!</v>
      </c>
      <c r="D479" s="217" t="e">
        <f>+#REF!</f>
        <v>#REF!</v>
      </c>
      <c r="E479" s="217" t="e">
        <f>+#REF!</f>
        <v>#REF!</v>
      </c>
      <c r="F479" s="217">
        <v>721</v>
      </c>
      <c r="G479" s="217" t="s">
        <v>81</v>
      </c>
      <c r="H479" s="217" t="str">
        <f t="shared" si="87"/>
        <v>TS</v>
      </c>
      <c r="I479" s="218" t="e">
        <f>+#REF!</f>
        <v>#REF!</v>
      </c>
      <c r="J479" s="218" t="e">
        <f>IF(ISBLANK(#REF!),"",#REF!)</f>
        <v>#REF!</v>
      </c>
      <c r="K479" s="218" t="e">
        <f>IF(ISBLANK(#REF!),"",#REF!)</f>
        <v>#REF!</v>
      </c>
      <c r="L479" s="219" t="e">
        <f>IF(ISBLANK(#REF!),"",#REF!)</f>
        <v>#REF!</v>
      </c>
      <c r="M479" s="218" t="e">
        <f>IF(ISBLANK(#REF!),"",#REF!)</f>
        <v>#REF!</v>
      </c>
      <c r="N479" s="218" t="e">
        <f>IF(ISBLANK(#REF!),"",#REF!)</f>
        <v>#REF!</v>
      </c>
      <c r="O479" s="218" t="e">
        <f>IF(ISBLANK(#REF!),"",#REF!)</f>
        <v>#REF!</v>
      </c>
      <c r="P479" s="220">
        <v>740</v>
      </c>
      <c r="Q479" s="220">
        <v>0</v>
      </c>
      <c r="R479" s="220">
        <v>0</v>
      </c>
      <c r="S479" s="220">
        <v>0</v>
      </c>
      <c r="T479" s="220">
        <v>0</v>
      </c>
      <c r="U479" s="220">
        <v>0</v>
      </c>
      <c r="V479" s="220">
        <v>740</v>
      </c>
      <c r="W479" s="220">
        <v>740</v>
      </c>
      <c r="X479" s="220">
        <v>0</v>
      </c>
      <c r="Y479" s="220">
        <v>0</v>
      </c>
      <c r="Z479" s="220">
        <v>0</v>
      </c>
      <c r="AA479" s="220">
        <v>0</v>
      </c>
      <c r="AB479" s="220">
        <v>0</v>
      </c>
      <c r="AC479" s="220">
        <v>105.71428571428572</v>
      </c>
      <c r="AD479" s="196"/>
      <c r="AE479" s="222" t="e">
        <f t="shared" si="88"/>
        <v>#REF!</v>
      </c>
      <c r="AF479" s="222" t="e">
        <f>INDEX(#REF!,MATCH(Turtas!E479,#REF!,0))</f>
        <v>#REF!</v>
      </c>
      <c r="AG479" s="223" t="e">
        <f t="shared" si="89"/>
        <v>#REF!</v>
      </c>
      <c r="AH479" s="223" t="s">
        <v>681</v>
      </c>
      <c r="AI479" s="196"/>
      <c r="AJ479" s="224" t="e">
        <f>#REF!</f>
        <v>#REF!</v>
      </c>
      <c r="AK479" s="224">
        <f t="shared" si="90"/>
        <v>740</v>
      </c>
      <c r="AL479" s="225" t="e">
        <f t="shared" si="91"/>
        <v>#REF!</v>
      </c>
      <c r="AM479" s="225"/>
      <c r="AN479" s="228"/>
      <c r="AO479" s="226"/>
      <c r="AP479" s="224" t="e">
        <f t="shared" si="92"/>
        <v>#REF!</v>
      </c>
      <c r="AQ479" s="224" t="e">
        <f t="shared" si="93"/>
        <v>#REF!</v>
      </c>
      <c r="AR479" s="224" t="e">
        <f t="shared" si="94"/>
        <v>#REF!</v>
      </c>
      <c r="AS479" s="224" t="e">
        <f t="shared" si="95"/>
        <v>#REF!</v>
      </c>
      <c r="AT479" s="224" t="b">
        <f t="shared" si="96"/>
        <v>0</v>
      </c>
      <c r="AU479" s="224" t="e">
        <f t="shared" si="97"/>
        <v>#REF!</v>
      </c>
      <c r="AV479" s="224" t="e">
        <f t="shared" si="98"/>
        <v>#REF!</v>
      </c>
      <c r="AX479" s="227" t="b">
        <v>0</v>
      </c>
    </row>
    <row r="480" spans="2:50" x14ac:dyDescent="0.2">
      <c r="B480" s="215">
        <v>470</v>
      </c>
      <c r="C480" s="216" t="e">
        <f>+#REF!</f>
        <v>#REF!</v>
      </c>
      <c r="D480" s="217" t="e">
        <f>+#REF!</f>
        <v>#REF!</v>
      </c>
      <c r="E480" s="217" t="e">
        <f>+#REF!</f>
        <v>#REF!</v>
      </c>
      <c r="F480" s="217">
        <v>716</v>
      </c>
      <c r="G480" s="217" t="s">
        <v>79</v>
      </c>
      <c r="H480" s="217" t="str">
        <f t="shared" si="87"/>
        <v>TS</v>
      </c>
      <c r="I480" s="218" t="e">
        <f>+#REF!</f>
        <v>#REF!</v>
      </c>
      <c r="J480" s="218" t="e">
        <f>IF(ISBLANK(#REF!),"",#REF!)</f>
        <v>#REF!</v>
      </c>
      <c r="K480" s="218" t="e">
        <f>IF(ISBLANK(#REF!),"",#REF!)</f>
        <v>#REF!</v>
      </c>
      <c r="L480" s="219" t="e">
        <f>IF(ISBLANK(#REF!),"",#REF!)</f>
        <v>#REF!</v>
      </c>
      <c r="M480" s="218" t="e">
        <f>IF(ISBLANK(#REF!),"",#REF!)</f>
        <v>#REF!</v>
      </c>
      <c r="N480" s="218" t="e">
        <f>IF(ISBLANK(#REF!),"",#REF!)</f>
        <v>#REF!</v>
      </c>
      <c r="O480" s="218" t="e">
        <f>IF(ISBLANK(#REF!),"",#REF!)</f>
        <v>#REF!</v>
      </c>
      <c r="P480" s="220">
        <v>1239.67</v>
      </c>
      <c r="Q480" s="220">
        <v>0</v>
      </c>
      <c r="R480" s="220">
        <v>0</v>
      </c>
      <c r="S480" s="220">
        <v>0</v>
      </c>
      <c r="T480" s="220">
        <v>0</v>
      </c>
      <c r="U480" s="220">
        <v>0</v>
      </c>
      <c r="V480" s="220">
        <v>1239.67</v>
      </c>
      <c r="W480" s="220">
        <v>1239.67</v>
      </c>
      <c r="X480" s="220">
        <v>0</v>
      </c>
      <c r="Y480" s="220">
        <v>0</v>
      </c>
      <c r="Z480" s="220">
        <v>0</v>
      </c>
      <c r="AA480" s="220">
        <v>0</v>
      </c>
      <c r="AB480" s="220">
        <v>0</v>
      </c>
      <c r="AC480" s="220">
        <v>77.47937499999999</v>
      </c>
      <c r="AD480" s="196"/>
      <c r="AE480" s="222" t="e">
        <f t="shared" si="88"/>
        <v>#REF!</v>
      </c>
      <c r="AF480" s="222" t="e">
        <f>INDEX(#REF!,MATCH(Turtas!E480,#REF!,0))</f>
        <v>#REF!</v>
      </c>
      <c r="AG480" s="223" t="e">
        <f t="shared" si="89"/>
        <v>#REF!</v>
      </c>
      <c r="AH480" s="223" t="s">
        <v>681</v>
      </c>
      <c r="AI480" s="196"/>
      <c r="AJ480" s="224" t="e">
        <f>#REF!</f>
        <v>#REF!</v>
      </c>
      <c r="AK480" s="224">
        <f t="shared" si="90"/>
        <v>1239.67</v>
      </c>
      <c r="AL480" s="225" t="e">
        <f t="shared" si="91"/>
        <v>#REF!</v>
      </c>
      <c r="AM480" s="225"/>
      <c r="AN480" s="228"/>
      <c r="AO480" s="226"/>
      <c r="AP480" s="224" t="e">
        <f t="shared" si="92"/>
        <v>#REF!</v>
      </c>
      <c r="AQ480" s="224" t="e">
        <f t="shared" si="93"/>
        <v>#REF!</v>
      </c>
      <c r="AR480" s="224" t="e">
        <f t="shared" si="94"/>
        <v>#REF!</v>
      </c>
      <c r="AS480" s="224" t="e">
        <f t="shared" si="95"/>
        <v>#REF!</v>
      </c>
      <c r="AT480" s="224" t="b">
        <f t="shared" si="96"/>
        <v>0</v>
      </c>
      <c r="AU480" s="224" t="e">
        <f t="shared" si="97"/>
        <v>#REF!</v>
      </c>
      <c r="AV480" s="224" t="e">
        <f t="shared" si="98"/>
        <v>#REF!</v>
      </c>
      <c r="AX480" s="227" t="b">
        <v>0</v>
      </c>
    </row>
    <row r="481" spans="2:50" x14ac:dyDescent="0.2">
      <c r="B481" s="215">
        <v>471</v>
      </c>
      <c r="C481" s="216" t="e">
        <f>+#REF!</f>
        <v>#REF!</v>
      </c>
      <c r="D481" s="217" t="e">
        <f>+#REF!</f>
        <v>#REF!</v>
      </c>
      <c r="E481" s="217" t="e">
        <f>+#REF!</f>
        <v>#REF!</v>
      </c>
      <c r="F481" s="217">
        <v>724</v>
      </c>
      <c r="G481" s="217" t="s">
        <v>66</v>
      </c>
      <c r="H481" s="217" t="str">
        <f t="shared" si="87"/>
        <v>TS</v>
      </c>
      <c r="I481" s="218" t="e">
        <f>+#REF!</f>
        <v>#REF!</v>
      </c>
      <c r="J481" s="218" t="e">
        <f>IF(ISBLANK(#REF!),"",#REF!)</f>
        <v>#REF!</v>
      </c>
      <c r="K481" s="218" t="e">
        <f>IF(ISBLANK(#REF!),"",#REF!)</f>
        <v>#REF!</v>
      </c>
      <c r="L481" s="219" t="e">
        <f>IF(ISBLANK(#REF!),"",#REF!)</f>
        <v>#REF!</v>
      </c>
      <c r="M481" s="218" t="e">
        <f>IF(ISBLANK(#REF!),"",#REF!)</f>
        <v>#REF!</v>
      </c>
      <c r="N481" s="218" t="e">
        <f>IF(ISBLANK(#REF!),"",#REF!)</f>
        <v>#REF!</v>
      </c>
      <c r="O481" s="218" t="e">
        <f>IF(ISBLANK(#REF!),"",#REF!)</f>
        <v>#REF!</v>
      </c>
      <c r="P481" s="220">
        <v>1000</v>
      </c>
      <c r="Q481" s="220">
        <v>0</v>
      </c>
      <c r="R481" s="220">
        <v>0</v>
      </c>
      <c r="S481" s="220">
        <v>0</v>
      </c>
      <c r="T481" s="220">
        <v>0</v>
      </c>
      <c r="U481" s="220">
        <v>0</v>
      </c>
      <c r="V481" s="220">
        <v>1000</v>
      </c>
      <c r="W481" s="220">
        <v>0</v>
      </c>
      <c r="X481" s="220">
        <v>0</v>
      </c>
      <c r="Y481" s="220">
        <v>1000</v>
      </c>
      <c r="Z481" s="220">
        <v>178.57142857142856</v>
      </c>
      <c r="AA481" s="220">
        <v>821.42857142857144</v>
      </c>
      <c r="AB481" s="220">
        <v>142.85714285714286</v>
      </c>
      <c r="AC481" s="220">
        <v>0</v>
      </c>
      <c r="AD481" s="196"/>
      <c r="AE481" s="222" t="e">
        <f t="shared" si="88"/>
        <v>#REF!</v>
      </c>
      <c r="AF481" s="222" t="e">
        <f>INDEX(#REF!,MATCH(Turtas!E481,#REF!,0))</f>
        <v>#REF!</v>
      </c>
      <c r="AG481" s="223" t="e">
        <f t="shared" si="89"/>
        <v>#REF!</v>
      </c>
      <c r="AH481" s="223" t="s">
        <v>681</v>
      </c>
      <c r="AI481" s="196"/>
      <c r="AJ481" s="224" t="e">
        <f>#REF!</f>
        <v>#REF!</v>
      </c>
      <c r="AK481" s="224">
        <f t="shared" si="90"/>
        <v>1000</v>
      </c>
      <c r="AL481" s="225" t="e">
        <f t="shared" si="91"/>
        <v>#REF!</v>
      </c>
      <c r="AM481" s="225"/>
      <c r="AN481" s="228"/>
      <c r="AO481" s="226"/>
      <c r="AP481" s="224" t="e">
        <f t="shared" si="92"/>
        <v>#REF!</v>
      </c>
      <c r="AQ481" s="224" t="e">
        <f t="shared" si="93"/>
        <v>#REF!</v>
      </c>
      <c r="AR481" s="224" t="e">
        <f t="shared" si="94"/>
        <v>#REF!</v>
      </c>
      <c r="AS481" s="224" t="e">
        <f t="shared" si="95"/>
        <v>#REF!</v>
      </c>
      <c r="AT481" s="224" t="b">
        <f t="shared" si="96"/>
        <v>0</v>
      </c>
      <c r="AU481" s="224" t="e">
        <f t="shared" si="97"/>
        <v>#REF!</v>
      </c>
      <c r="AV481" s="224" t="e">
        <f t="shared" si="98"/>
        <v>#REF!</v>
      </c>
      <c r="AX481" s="227" t="b">
        <v>0</v>
      </c>
    </row>
    <row r="482" spans="2:50" x14ac:dyDescent="0.2">
      <c r="B482" s="215">
        <v>472</v>
      </c>
      <c r="C482" s="216" t="e">
        <f>+#REF!</f>
        <v>#REF!</v>
      </c>
      <c r="D482" s="217" t="e">
        <f>+#REF!</f>
        <v>#REF!</v>
      </c>
      <c r="E482" s="217" t="e">
        <f>+#REF!</f>
        <v>#REF!</v>
      </c>
      <c r="F482" s="217">
        <v>717</v>
      </c>
      <c r="G482" s="217" t="s">
        <v>79</v>
      </c>
      <c r="H482" s="217" t="str">
        <f t="shared" si="87"/>
        <v>TS</v>
      </c>
      <c r="I482" s="218" t="e">
        <f>+#REF!</f>
        <v>#REF!</v>
      </c>
      <c r="J482" s="218" t="e">
        <f>IF(ISBLANK(#REF!),"",#REF!)</f>
        <v>#REF!</v>
      </c>
      <c r="K482" s="218" t="e">
        <f>IF(ISBLANK(#REF!),"",#REF!)</f>
        <v>#REF!</v>
      </c>
      <c r="L482" s="219" t="e">
        <f>IF(ISBLANK(#REF!),"",#REF!)</f>
        <v>#REF!</v>
      </c>
      <c r="M482" s="218" t="e">
        <f>IF(ISBLANK(#REF!),"",#REF!)</f>
        <v>#REF!</v>
      </c>
      <c r="N482" s="218" t="e">
        <f>IF(ISBLANK(#REF!),"",#REF!)</f>
        <v>#REF!</v>
      </c>
      <c r="O482" s="218" t="e">
        <f>IF(ISBLANK(#REF!),"",#REF!)</f>
        <v>#REF!</v>
      </c>
      <c r="P482" s="220">
        <v>4937</v>
      </c>
      <c r="Q482" s="220">
        <v>0</v>
      </c>
      <c r="R482" s="220">
        <v>0</v>
      </c>
      <c r="S482" s="220">
        <v>0</v>
      </c>
      <c r="T482" s="220">
        <v>0</v>
      </c>
      <c r="U482" s="220">
        <v>0</v>
      </c>
      <c r="V482" s="220">
        <v>4937</v>
      </c>
      <c r="W482" s="220">
        <v>4937</v>
      </c>
      <c r="X482" s="220">
        <v>0</v>
      </c>
      <c r="Y482" s="220">
        <v>0</v>
      </c>
      <c r="Z482" s="220">
        <v>0</v>
      </c>
      <c r="AA482" s="220">
        <v>0</v>
      </c>
      <c r="AB482" s="220">
        <v>0</v>
      </c>
      <c r="AC482" s="220">
        <v>308.5625</v>
      </c>
      <c r="AD482" s="196"/>
      <c r="AE482" s="222" t="e">
        <f t="shared" si="88"/>
        <v>#REF!</v>
      </c>
      <c r="AF482" s="222" t="e">
        <f>INDEX(#REF!,MATCH(Turtas!E482,#REF!,0))</f>
        <v>#REF!</v>
      </c>
      <c r="AG482" s="223" t="e">
        <f t="shared" si="89"/>
        <v>#REF!</v>
      </c>
      <c r="AH482" s="223" t="s">
        <v>681</v>
      </c>
      <c r="AI482" s="196"/>
      <c r="AJ482" s="224" t="e">
        <f>#REF!</f>
        <v>#REF!</v>
      </c>
      <c r="AK482" s="224">
        <f t="shared" si="90"/>
        <v>4937</v>
      </c>
      <c r="AL482" s="225" t="e">
        <f t="shared" si="91"/>
        <v>#REF!</v>
      </c>
      <c r="AM482" s="225"/>
      <c r="AN482" s="228"/>
      <c r="AO482" s="226"/>
      <c r="AP482" s="224" t="e">
        <f t="shared" si="92"/>
        <v>#REF!</v>
      </c>
      <c r="AQ482" s="224" t="e">
        <f t="shared" si="93"/>
        <v>#REF!</v>
      </c>
      <c r="AR482" s="224" t="e">
        <f t="shared" si="94"/>
        <v>#REF!</v>
      </c>
      <c r="AS482" s="224" t="e">
        <f t="shared" si="95"/>
        <v>#REF!</v>
      </c>
      <c r="AT482" s="224" t="b">
        <f t="shared" si="96"/>
        <v>0</v>
      </c>
      <c r="AU482" s="224" t="e">
        <f t="shared" si="97"/>
        <v>#REF!</v>
      </c>
      <c r="AV482" s="224" t="e">
        <f t="shared" si="98"/>
        <v>#REF!</v>
      </c>
      <c r="AX482" s="227" t="b">
        <v>0</v>
      </c>
    </row>
    <row r="483" spans="2:50" x14ac:dyDescent="0.2">
      <c r="B483" s="215">
        <v>473</v>
      </c>
      <c r="C483" s="216" t="e">
        <f>+#REF!</f>
        <v>#REF!</v>
      </c>
      <c r="D483" s="217" t="e">
        <f>+#REF!</f>
        <v>#REF!</v>
      </c>
      <c r="E483" s="217" t="e">
        <f>+#REF!</f>
        <v>#REF!</v>
      </c>
      <c r="F483" s="217">
        <v>724</v>
      </c>
      <c r="G483" s="217" t="s">
        <v>66</v>
      </c>
      <c r="H483" s="217" t="str">
        <f t="shared" si="87"/>
        <v>TS</v>
      </c>
      <c r="I483" s="218" t="e">
        <f>+#REF!</f>
        <v>#REF!</v>
      </c>
      <c r="J483" s="218" t="e">
        <f>IF(ISBLANK(#REF!),"",#REF!)</f>
        <v>#REF!</v>
      </c>
      <c r="K483" s="218" t="e">
        <f>IF(ISBLANK(#REF!),"",#REF!)</f>
        <v>#REF!</v>
      </c>
      <c r="L483" s="219" t="e">
        <f>IF(ISBLANK(#REF!),"",#REF!)</f>
        <v>#REF!</v>
      </c>
      <c r="M483" s="218" t="e">
        <f>IF(ISBLANK(#REF!),"",#REF!)</f>
        <v>#REF!</v>
      </c>
      <c r="N483" s="218" t="e">
        <f>IF(ISBLANK(#REF!),"",#REF!)</f>
        <v>#REF!</v>
      </c>
      <c r="O483" s="218" t="e">
        <f>IF(ISBLANK(#REF!),"",#REF!)</f>
        <v>#REF!</v>
      </c>
      <c r="P483" s="220">
        <v>2600</v>
      </c>
      <c r="Q483" s="220">
        <v>0</v>
      </c>
      <c r="R483" s="220">
        <v>0</v>
      </c>
      <c r="S483" s="220">
        <v>0</v>
      </c>
      <c r="T483" s="220">
        <v>0</v>
      </c>
      <c r="U483" s="220">
        <v>0</v>
      </c>
      <c r="V483" s="220">
        <v>2600</v>
      </c>
      <c r="W483" s="220">
        <v>0</v>
      </c>
      <c r="X483" s="220">
        <v>0</v>
      </c>
      <c r="Y483" s="220">
        <v>2600</v>
      </c>
      <c r="Z483" s="220">
        <v>433.33333333333348</v>
      </c>
      <c r="AA483" s="220">
        <v>2166.6666666666665</v>
      </c>
      <c r="AB483" s="220">
        <v>371.42857142857144</v>
      </c>
      <c r="AC483" s="220">
        <v>0</v>
      </c>
      <c r="AD483" s="196"/>
      <c r="AE483" s="222" t="e">
        <f t="shared" si="88"/>
        <v>#REF!</v>
      </c>
      <c r="AF483" s="222" t="e">
        <f>INDEX(#REF!,MATCH(Turtas!E483,#REF!,0))</f>
        <v>#REF!</v>
      </c>
      <c r="AG483" s="223" t="e">
        <f t="shared" si="89"/>
        <v>#REF!</v>
      </c>
      <c r="AH483" s="223" t="s">
        <v>681</v>
      </c>
      <c r="AI483" s="196"/>
      <c r="AJ483" s="224" t="e">
        <f>#REF!</f>
        <v>#REF!</v>
      </c>
      <c r="AK483" s="224">
        <f t="shared" si="90"/>
        <v>2600</v>
      </c>
      <c r="AL483" s="225" t="e">
        <f t="shared" si="91"/>
        <v>#REF!</v>
      </c>
      <c r="AM483" s="225"/>
      <c r="AN483" s="228"/>
      <c r="AO483" s="226"/>
      <c r="AP483" s="224" t="e">
        <f t="shared" si="92"/>
        <v>#REF!</v>
      </c>
      <c r="AQ483" s="224" t="e">
        <f t="shared" si="93"/>
        <v>#REF!</v>
      </c>
      <c r="AR483" s="224" t="e">
        <f t="shared" si="94"/>
        <v>#REF!</v>
      </c>
      <c r="AS483" s="224" t="e">
        <f t="shared" si="95"/>
        <v>#REF!</v>
      </c>
      <c r="AT483" s="224" t="b">
        <f t="shared" si="96"/>
        <v>0</v>
      </c>
      <c r="AU483" s="224" t="e">
        <f t="shared" si="97"/>
        <v>#REF!</v>
      </c>
      <c r="AV483" s="224" t="e">
        <f t="shared" si="98"/>
        <v>#REF!</v>
      </c>
      <c r="AX483" s="227" t="b">
        <v>0</v>
      </c>
    </row>
    <row r="484" spans="2:50" x14ac:dyDescent="0.2">
      <c r="B484" s="215">
        <v>474</v>
      </c>
      <c r="C484" s="216" t="e">
        <f>+#REF!</f>
        <v>#REF!</v>
      </c>
      <c r="D484" s="217" t="e">
        <f>+#REF!</f>
        <v>#REF!</v>
      </c>
      <c r="E484" s="217" t="e">
        <f>+#REF!</f>
        <v>#REF!</v>
      </c>
      <c r="F484" s="217">
        <v>712</v>
      </c>
      <c r="G484" s="217" t="s">
        <v>81</v>
      </c>
      <c r="H484" s="217" t="str">
        <f t="shared" si="87"/>
        <v>TS</v>
      </c>
      <c r="I484" s="218" t="e">
        <f>+#REF!</f>
        <v>#REF!</v>
      </c>
      <c r="J484" s="218" t="e">
        <f>IF(ISBLANK(#REF!),"",#REF!)</f>
        <v>#REF!</v>
      </c>
      <c r="K484" s="218" t="e">
        <f>IF(ISBLANK(#REF!),"",#REF!)</f>
        <v>#REF!</v>
      </c>
      <c r="L484" s="219" t="e">
        <f>IF(ISBLANK(#REF!),"",#REF!)</f>
        <v>#REF!</v>
      </c>
      <c r="M484" s="218" t="e">
        <f>IF(ISBLANK(#REF!),"",#REF!)</f>
        <v>#REF!</v>
      </c>
      <c r="N484" s="218" t="e">
        <f>IF(ISBLANK(#REF!),"",#REF!)</f>
        <v>#REF!</v>
      </c>
      <c r="O484" s="218" t="e">
        <f>IF(ISBLANK(#REF!),"",#REF!)</f>
        <v>#REF!</v>
      </c>
      <c r="P484" s="220">
        <v>63625</v>
      </c>
      <c r="Q484" s="220">
        <v>0</v>
      </c>
      <c r="R484" s="220">
        <v>0</v>
      </c>
      <c r="S484" s="220">
        <v>0</v>
      </c>
      <c r="T484" s="220">
        <v>63625</v>
      </c>
      <c r="U484" s="220">
        <v>0</v>
      </c>
      <c r="V484" s="220">
        <v>0</v>
      </c>
      <c r="W484" s="220">
        <v>0</v>
      </c>
      <c r="X484" s="220">
        <v>0</v>
      </c>
      <c r="Y484" s="220">
        <v>0</v>
      </c>
      <c r="Z484" s="220">
        <v>0</v>
      </c>
      <c r="AA484" s="220">
        <v>0</v>
      </c>
      <c r="AB484" s="220">
        <v>0</v>
      </c>
      <c r="AC484" s="220">
        <v>2120.8333333333335</v>
      </c>
      <c r="AD484" s="196"/>
      <c r="AE484" s="222" t="e">
        <f t="shared" si="88"/>
        <v>#REF!</v>
      </c>
      <c r="AF484" s="222" t="e">
        <f>INDEX(#REF!,MATCH(Turtas!E484,#REF!,0))</f>
        <v>#REF!</v>
      </c>
      <c r="AG484" s="223" t="e">
        <f t="shared" si="89"/>
        <v>#REF!</v>
      </c>
      <c r="AH484" s="223" t="s">
        <v>681</v>
      </c>
      <c r="AI484" s="196"/>
      <c r="AJ484" s="224" t="e">
        <f>#REF!</f>
        <v>#REF!</v>
      </c>
      <c r="AK484" s="224">
        <f t="shared" si="90"/>
        <v>63625</v>
      </c>
      <c r="AL484" s="225" t="e">
        <f t="shared" si="91"/>
        <v>#REF!</v>
      </c>
      <c r="AM484" s="225"/>
      <c r="AN484" s="228"/>
      <c r="AO484" s="226"/>
      <c r="AP484" s="224" t="e">
        <f t="shared" si="92"/>
        <v>#REF!</v>
      </c>
      <c r="AQ484" s="224" t="e">
        <f t="shared" si="93"/>
        <v>#REF!</v>
      </c>
      <c r="AR484" s="224" t="e">
        <f t="shared" si="94"/>
        <v>#REF!</v>
      </c>
      <c r="AS484" s="224" t="e">
        <f t="shared" si="95"/>
        <v>#REF!</v>
      </c>
      <c r="AT484" s="224" t="b">
        <f t="shared" si="96"/>
        <v>0</v>
      </c>
      <c r="AU484" s="224" t="e">
        <f t="shared" si="97"/>
        <v>#REF!</v>
      </c>
      <c r="AV484" s="224" t="e">
        <f t="shared" si="98"/>
        <v>#REF!</v>
      </c>
      <c r="AX484" s="227" t="b">
        <v>0</v>
      </c>
    </row>
    <row r="485" spans="2:50" x14ac:dyDescent="0.2">
      <c r="B485" s="215">
        <v>475</v>
      </c>
      <c r="C485" s="216" t="e">
        <f>+#REF!</f>
        <v>#REF!</v>
      </c>
      <c r="D485" s="217" t="e">
        <f>+#REF!</f>
        <v>#REF!</v>
      </c>
      <c r="E485" s="217" t="e">
        <f>+#REF!</f>
        <v>#REF!</v>
      </c>
      <c r="F485" s="217">
        <v>708</v>
      </c>
      <c r="G485" s="217" t="s">
        <v>66</v>
      </c>
      <c r="H485" s="217" t="str">
        <f t="shared" si="87"/>
        <v>TS</v>
      </c>
      <c r="I485" s="218" t="e">
        <f>+#REF!</f>
        <v>#REF!</v>
      </c>
      <c r="J485" s="218" t="e">
        <f>IF(ISBLANK(#REF!),"",#REF!)</f>
        <v>#REF!</v>
      </c>
      <c r="K485" s="218" t="e">
        <f>IF(ISBLANK(#REF!),"",#REF!)</f>
        <v>#REF!</v>
      </c>
      <c r="L485" s="219" t="e">
        <f>IF(ISBLANK(#REF!),"",#REF!)</f>
        <v>#REF!</v>
      </c>
      <c r="M485" s="218" t="e">
        <f>IF(ISBLANK(#REF!),"",#REF!)</f>
        <v>#REF!</v>
      </c>
      <c r="N485" s="218" t="e">
        <f>IF(ISBLANK(#REF!),"",#REF!)</f>
        <v>#REF!</v>
      </c>
      <c r="O485" s="218" t="e">
        <f>IF(ISBLANK(#REF!),"",#REF!)</f>
        <v>#REF!</v>
      </c>
      <c r="P485" s="220">
        <v>3600</v>
      </c>
      <c r="Q485" s="220">
        <v>0</v>
      </c>
      <c r="R485" s="220">
        <v>0</v>
      </c>
      <c r="S485" s="220">
        <v>0</v>
      </c>
      <c r="T485" s="220">
        <v>2533.84</v>
      </c>
      <c r="U485" s="220">
        <v>0</v>
      </c>
      <c r="V485" s="220">
        <v>1066.1599999999999</v>
      </c>
      <c r="W485" s="220">
        <v>0</v>
      </c>
      <c r="X485" s="220">
        <v>0</v>
      </c>
      <c r="Y485" s="220">
        <v>1066.1599999999999</v>
      </c>
      <c r="Z485" s="220">
        <v>35.538666666666657</v>
      </c>
      <c r="AA485" s="220">
        <v>1030.6213333333333</v>
      </c>
      <c r="AB485" s="220">
        <v>21.323199999999996</v>
      </c>
      <c r="AC485" s="220">
        <v>50.6768</v>
      </c>
      <c r="AD485" s="196"/>
      <c r="AE485" s="222" t="e">
        <f t="shared" si="88"/>
        <v>#REF!</v>
      </c>
      <c r="AF485" s="222" t="e">
        <f>INDEX(#REF!,MATCH(Turtas!E485,#REF!,0))</f>
        <v>#REF!</v>
      </c>
      <c r="AG485" s="223" t="e">
        <f t="shared" si="89"/>
        <v>#REF!</v>
      </c>
      <c r="AH485" s="223" t="s">
        <v>680</v>
      </c>
      <c r="AI485" s="196"/>
      <c r="AJ485" s="224" t="e">
        <f>#REF!</f>
        <v>#REF!</v>
      </c>
      <c r="AK485" s="224">
        <f t="shared" si="90"/>
        <v>3600</v>
      </c>
      <c r="AL485" s="225" t="e">
        <f t="shared" si="91"/>
        <v>#REF!</v>
      </c>
      <c r="AM485" s="225"/>
      <c r="AN485" s="228"/>
      <c r="AO485" s="226"/>
      <c r="AP485" s="224" t="e">
        <f t="shared" si="92"/>
        <v>#REF!</v>
      </c>
      <c r="AQ485" s="224" t="e">
        <f t="shared" si="93"/>
        <v>#REF!</v>
      </c>
      <c r="AR485" s="224" t="e">
        <f t="shared" si="94"/>
        <v>#REF!</v>
      </c>
      <c r="AS485" s="224" t="e">
        <f t="shared" si="95"/>
        <v>#REF!</v>
      </c>
      <c r="AT485" s="224" t="b">
        <f t="shared" si="96"/>
        <v>0</v>
      </c>
      <c r="AU485" s="224" t="e">
        <f t="shared" si="97"/>
        <v>#REF!</v>
      </c>
      <c r="AV485" s="224" t="e">
        <f t="shared" si="98"/>
        <v>#REF!</v>
      </c>
      <c r="AX485" s="227" t="b">
        <v>0</v>
      </c>
    </row>
    <row r="486" spans="2:50" x14ac:dyDescent="0.2">
      <c r="B486" s="215">
        <v>476</v>
      </c>
      <c r="C486" s="216" t="e">
        <f>+#REF!</f>
        <v>#REF!</v>
      </c>
      <c r="D486" s="217" t="e">
        <f>+#REF!</f>
        <v>#REF!</v>
      </c>
      <c r="E486" s="217" t="e">
        <f>+#REF!</f>
        <v>#REF!</v>
      </c>
      <c r="F486" s="217">
        <v>708</v>
      </c>
      <c r="G486" s="217" t="s">
        <v>66</v>
      </c>
      <c r="H486" s="217" t="str">
        <f t="shared" si="87"/>
        <v>TS</v>
      </c>
      <c r="I486" s="218" t="e">
        <f>+#REF!</f>
        <v>#REF!</v>
      </c>
      <c r="J486" s="218" t="e">
        <f>IF(ISBLANK(#REF!),"",#REF!)</f>
        <v>#REF!</v>
      </c>
      <c r="K486" s="218" t="e">
        <f>IF(ISBLANK(#REF!),"",#REF!)</f>
        <v>#REF!</v>
      </c>
      <c r="L486" s="219" t="e">
        <f>IF(ISBLANK(#REF!),"",#REF!)</f>
        <v>#REF!</v>
      </c>
      <c r="M486" s="218" t="e">
        <f>IF(ISBLANK(#REF!),"",#REF!)</f>
        <v>#REF!</v>
      </c>
      <c r="N486" s="218" t="e">
        <f>IF(ISBLANK(#REF!),"",#REF!)</f>
        <v>#REF!</v>
      </c>
      <c r="O486" s="218" t="e">
        <f>IF(ISBLANK(#REF!),"",#REF!)</f>
        <v>#REF!</v>
      </c>
      <c r="P486" s="220">
        <v>3600</v>
      </c>
      <c r="Q486" s="220">
        <v>0</v>
      </c>
      <c r="R486" s="220">
        <v>0</v>
      </c>
      <c r="S486" s="220">
        <v>0</v>
      </c>
      <c r="T486" s="220">
        <v>-3328.7</v>
      </c>
      <c r="U486" s="220">
        <v>0</v>
      </c>
      <c r="V486" s="220">
        <v>6928.7</v>
      </c>
      <c r="W486" s="220">
        <v>0</v>
      </c>
      <c r="X486" s="220">
        <v>0</v>
      </c>
      <c r="Y486" s="220">
        <v>6928.7</v>
      </c>
      <c r="Z486" s="220">
        <v>230.95666666666665</v>
      </c>
      <c r="AA486" s="220">
        <v>6697.7433333333329</v>
      </c>
      <c r="AB486" s="220">
        <v>138.57399999999998</v>
      </c>
      <c r="AC486" s="220">
        <v>-66.573999999999984</v>
      </c>
      <c r="AD486" s="196"/>
      <c r="AE486" s="222" t="e">
        <f t="shared" si="88"/>
        <v>#REF!</v>
      </c>
      <c r="AF486" s="222" t="e">
        <f>INDEX(#REF!,MATCH(Turtas!E486,#REF!,0))</f>
        <v>#REF!</v>
      </c>
      <c r="AG486" s="223" t="e">
        <f t="shared" si="89"/>
        <v>#REF!</v>
      </c>
      <c r="AH486" s="223" t="s">
        <v>680</v>
      </c>
      <c r="AI486" s="196"/>
      <c r="AJ486" s="224" t="e">
        <f>#REF!</f>
        <v>#REF!</v>
      </c>
      <c r="AK486" s="224">
        <f t="shared" si="90"/>
        <v>3600</v>
      </c>
      <c r="AL486" s="225" t="e">
        <f t="shared" si="91"/>
        <v>#REF!</v>
      </c>
      <c r="AM486" s="225"/>
      <c r="AN486" s="228"/>
      <c r="AO486" s="226"/>
      <c r="AP486" s="224" t="e">
        <f t="shared" si="92"/>
        <v>#REF!</v>
      </c>
      <c r="AQ486" s="224" t="e">
        <f t="shared" si="93"/>
        <v>#REF!</v>
      </c>
      <c r="AR486" s="224" t="e">
        <f t="shared" si="94"/>
        <v>#REF!</v>
      </c>
      <c r="AS486" s="224" t="e">
        <f t="shared" si="95"/>
        <v>#REF!</v>
      </c>
      <c r="AT486" s="224" t="b">
        <f t="shared" si="96"/>
        <v>0</v>
      </c>
      <c r="AU486" s="224" t="e">
        <f t="shared" si="97"/>
        <v>#REF!</v>
      </c>
      <c r="AV486" s="224" t="e">
        <f t="shared" si="98"/>
        <v>#REF!</v>
      </c>
      <c r="AX486" s="227" t="b">
        <v>0</v>
      </c>
    </row>
    <row r="487" spans="2:50" x14ac:dyDescent="0.2">
      <c r="B487" s="215">
        <v>477</v>
      </c>
      <c r="C487" s="216" t="e">
        <f>+#REF!</f>
        <v>#REF!</v>
      </c>
      <c r="D487" s="217" t="e">
        <f>+#REF!</f>
        <v>#REF!</v>
      </c>
      <c r="E487" s="217" t="e">
        <f>+#REF!</f>
        <v>#REF!</v>
      </c>
      <c r="F487" s="217">
        <v>708</v>
      </c>
      <c r="G487" s="217" t="s">
        <v>66</v>
      </c>
      <c r="H487" s="217" t="str">
        <f t="shared" si="87"/>
        <v>TS</v>
      </c>
      <c r="I487" s="218" t="e">
        <f>+#REF!</f>
        <v>#REF!</v>
      </c>
      <c r="J487" s="218" t="e">
        <f>IF(ISBLANK(#REF!),"",#REF!)</f>
        <v>#REF!</v>
      </c>
      <c r="K487" s="218" t="e">
        <f>IF(ISBLANK(#REF!),"",#REF!)</f>
        <v>#REF!</v>
      </c>
      <c r="L487" s="219" t="e">
        <f>IF(ISBLANK(#REF!),"",#REF!)</f>
        <v>#REF!</v>
      </c>
      <c r="M487" s="218" t="e">
        <f>IF(ISBLANK(#REF!),"",#REF!)</f>
        <v>#REF!</v>
      </c>
      <c r="N487" s="218" t="e">
        <f>IF(ISBLANK(#REF!),"",#REF!)</f>
        <v>#REF!</v>
      </c>
      <c r="O487" s="218" t="e">
        <f>IF(ISBLANK(#REF!),"",#REF!)</f>
        <v>#REF!</v>
      </c>
      <c r="P487" s="220">
        <v>3800</v>
      </c>
      <c r="Q487" s="220">
        <v>0</v>
      </c>
      <c r="R487" s="220">
        <v>0</v>
      </c>
      <c r="S487" s="220">
        <v>0</v>
      </c>
      <c r="T487" s="220">
        <v>3695.63</v>
      </c>
      <c r="U487" s="220">
        <v>0</v>
      </c>
      <c r="V487" s="220">
        <v>104.36999999999989</v>
      </c>
      <c r="W487" s="220">
        <v>0</v>
      </c>
      <c r="X487" s="220">
        <v>0</v>
      </c>
      <c r="Y487" s="220">
        <v>104.36999999999989</v>
      </c>
      <c r="Z487" s="220">
        <v>4.9699999999999891</v>
      </c>
      <c r="AA487" s="220">
        <v>99.399999999999906</v>
      </c>
      <c r="AB487" s="220">
        <v>2.9819999999999971</v>
      </c>
      <c r="AC487" s="220">
        <v>105.58942857142857</v>
      </c>
      <c r="AD487" s="196"/>
      <c r="AE487" s="222" t="e">
        <f t="shared" si="88"/>
        <v>#REF!</v>
      </c>
      <c r="AF487" s="222" t="e">
        <f>INDEX(#REF!,MATCH(Turtas!E487,#REF!,0))</f>
        <v>#REF!</v>
      </c>
      <c r="AG487" s="223" t="e">
        <f t="shared" si="89"/>
        <v>#REF!</v>
      </c>
      <c r="AH487" s="223" t="s">
        <v>680</v>
      </c>
      <c r="AI487" s="196"/>
      <c r="AJ487" s="224" t="e">
        <f>#REF!</f>
        <v>#REF!</v>
      </c>
      <c r="AK487" s="224">
        <f t="shared" si="90"/>
        <v>3800</v>
      </c>
      <c r="AL487" s="225" t="e">
        <f t="shared" si="91"/>
        <v>#REF!</v>
      </c>
      <c r="AM487" s="225"/>
      <c r="AN487" s="228"/>
      <c r="AO487" s="226"/>
      <c r="AP487" s="224" t="e">
        <f t="shared" si="92"/>
        <v>#REF!</v>
      </c>
      <c r="AQ487" s="224" t="e">
        <f t="shared" si="93"/>
        <v>#REF!</v>
      </c>
      <c r="AR487" s="224" t="e">
        <f t="shared" si="94"/>
        <v>#REF!</v>
      </c>
      <c r="AS487" s="224" t="e">
        <f t="shared" si="95"/>
        <v>#REF!</v>
      </c>
      <c r="AT487" s="224" t="b">
        <f t="shared" si="96"/>
        <v>0</v>
      </c>
      <c r="AU487" s="224" t="e">
        <f t="shared" si="97"/>
        <v>#REF!</v>
      </c>
      <c r="AV487" s="224" t="e">
        <f t="shared" si="98"/>
        <v>#REF!</v>
      </c>
      <c r="AX487" s="227" t="b">
        <v>0</v>
      </c>
    </row>
    <row r="488" spans="2:50" x14ac:dyDescent="0.2">
      <c r="B488" s="215">
        <v>478</v>
      </c>
      <c r="C488" s="216" t="e">
        <f>+#REF!</f>
        <v>#REF!</v>
      </c>
      <c r="D488" s="217" t="e">
        <f>+#REF!</f>
        <v>#REF!</v>
      </c>
      <c r="E488" s="217" t="e">
        <f>+#REF!</f>
        <v>#REF!</v>
      </c>
      <c r="F488" s="217">
        <v>708</v>
      </c>
      <c r="G488" s="217" t="s">
        <v>66</v>
      </c>
      <c r="H488" s="217" t="str">
        <f t="shared" si="87"/>
        <v>TS</v>
      </c>
      <c r="I488" s="218" t="e">
        <f>+#REF!</f>
        <v>#REF!</v>
      </c>
      <c r="J488" s="218" t="e">
        <f>IF(ISBLANK(#REF!),"",#REF!)</f>
        <v>#REF!</v>
      </c>
      <c r="K488" s="218" t="e">
        <f>IF(ISBLANK(#REF!),"",#REF!)</f>
        <v>#REF!</v>
      </c>
      <c r="L488" s="219" t="e">
        <f>IF(ISBLANK(#REF!),"",#REF!)</f>
        <v>#REF!</v>
      </c>
      <c r="M488" s="218" t="e">
        <f>IF(ISBLANK(#REF!),"",#REF!)</f>
        <v>#REF!</v>
      </c>
      <c r="N488" s="218" t="e">
        <f>IF(ISBLANK(#REF!),"",#REF!)</f>
        <v>#REF!</v>
      </c>
      <c r="O488" s="218" t="e">
        <f>IF(ISBLANK(#REF!),"",#REF!)</f>
        <v>#REF!</v>
      </c>
      <c r="P488" s="220">
        <v>5400</v>
      </c>
      <c r="Q488" s="220">
        <v>0</v>
      </c>
      <c r="R488" s="220">
        <v>0</v>
      </c>
      <c r="S488" s="220">
        <v>0</v>
      </c>
      <c r="T488" s="220">
        <v>492.31999999999971</v>
      </c>
      <c r="U488" s="220">
        <v>0</v>
      </c>
      <c r="V488" s="220">
        <v>4907.68</v>
      </c>
      <c r="W488" s="220">
        <v>0</v>
      </c>
      <c r="X488" s="220">
        <v>0</v>
      </c>
      <c r="Y488" s="220">
        <v>4907.68</v>
      </c>
      <c r="Z488" s="220">
        <v>163.58933333333334</v>
      </c>
      <c r="AA488" s="220">
        <v>4744.0906666666669</v>
      </c>
      <c r="AB488" s="220">
        <v>98.153599999999997</v>
      </c>
      <c r="AC488" s="220">
        <v>9.8464000000000027</v>
      </c>
      <c r="AD488" s="196"/>
      <c r="AE488" s="222" t="e">
        <f t="shared" si="88"/>
        <v>#REF!</v>
      </c>
      <c r="AF488" s="222" t="e">
        <f>INDEX(#REF!,MATCH(Turtas!E488,#REF!,0))</f>
        <v>#REF!</v>
      </c>
      <c r="AG488" s="223" t="e">
        <f t="shared" si="89"/>
        <v>#REF!</v>
      </c>
      <c r="AH488" s="223" t="s">
        <v>680</v>
      </c>
      <c r="AI488" s="196"/>
      <c r="AJ488" s="224" t="e">
        <f>#REF!</f>
        <v>#REF!</v>
      </c>
      <c r="AK488" s="224">
        <f t="shared" si="90"/>
        <v>5400</v>
      </c>
      <c r="AL488" s="225" t="e">
        <f t="shared" si="91"/>
        <v>#REF!</v>
      </c>
      <c r="AM488" s="225"/>
      <c r="AN488" s="228"/>
      <c r="AO488" s="226"/>
      <c r="AP488" s="224" t="e">
        <f t="shared" si="92"/>
        <v>#REF!</v>
      </c>
      <c r="AQ488" s="224" t="e">
        <f t="shared" si="93"/>
        <v>#REF!</v>
      </c>
      <c r="AR488" s="224" t="e">
        <f t="shared" si="94"/>
        <v>#REF!</v>
      </c>
      <c r="AS488" s="224" t="e">
        <f t="shared" si="95"/>
        <v>#REF!</v>
      </c>
      <c r="AT488" s="224" t="b">
        <f t="shared" si="96"/>
        <v>0</v>
      </c>
      <c r="AU488" s="224" t="e">
        <f t="shared" si="97"/>
        <v>#REF!</v>
      </c>
      <c r="AV488" s="224" t="e">
        <f t="shared" si="98"/>
        <v>#REF!</v>
      </c>
      <c r="AX488" s="227" t="b">
        <v>0</v>
      </c>
    </row>
    <row r="489" spans="2:50" x14ac:dyDescent="0.2">
      <c r="B489" s="215">
        <v>479</v>
      </c>
      <c r="C489" s="216" t="e">
        <f>+#REF!</f>
        <v>#REF!</v>
      </c>
      <c r="D489" s="217" t="e">
        <f>+#REF!</f>
        <v>#REF!</v>
      </c>
      <c r="E489" s="217" t="e">
        <f>+#REF!</f>
        <v>#REF!</v>
      </c>
      <c r="F489" s="217">
        <v>708</v>
      </c>
      <c r="G489" s="217" t="s">
        <v>66</v>
      </c>
      <c r="H489" s="217" t="str">
        <f t="shared" si="87"/>
        <v>TS</v>
      </c>
      <c r="I489" s="218" t="e">
        <f>+#REF!</f>
        <v>#REF!</v>
      </c>
      <c r="J489" s="218" t="e">
        <f>IF(ISBLANK(#REF!),"",#REF!)</f>
        <v>#REF!</v>
      </c>
      <c r="K489" s="218" t="e">
        <f>IF(ISBLANK(#REF!),"",#REF!)</f>
        <v>#REF!</v>
      </c>
      <c r="L489" s="219" t="e">
        <f>IF(ISBLANK(#REF!),"",#REF!)</f>
        <v>#REF!</v>
      </c>
      <c r="M489" s="218" t="e">
        <f>IF(ISBLANK(#REF!),"",#REF!)</f>
        <v>#REF!</v>
      </c>
      <c r="N489" s="218" t="e">
        <f>IF(ISBLANK(#REF!),"",#REF!)</f>
        <v>#REF!</v>
      </c>
      <c r="O489" s="218" t="e">
        <f>IF(ISBLANK(#REF!),"",#REF!)</f>
        <v>#REF!</v>
      </c>
      <c r="P489" s="220">
        <v>5400</v>
      </c>
      <c r="Q489" s="220">
        <v>0</v>
      </c>
      <c r="R489" s="220">
        <v>0</v>
      </c>
      <c r="S489" s="220">
        <v>0</v>
      </c>
      <c r="T489" s="220">
        <v>5217.4799999999996</v>
      </c>
      <c r="U489" s="220">
        <v>0</v>
      </c>
      <c r="V489" s="220">
        <v>182.52000000000044</v>
      </c>
      <c r="W489" s="220">
        <v>0</v>
      </c>
      <c r="X489" s="220">
        <v>0</v>
      </c>
      <c r="Y489" s="220">
        <v>182.52000000000044</v>
      </c>
      <c r="Z489" s="220">
        <v>8.6914285714286148</v>
      </c>
      <c r="AA489" s="220">
        <v>173.82857142857182</v>
      </c>
      <c r="AB489" s="220">
        <v>5.2148571428571548</v>
      </c>
      <c r="AC489" s="220">
        <v>149.07085714285714</v>
      </c>
      <c r="AD489" s="196"/>
      <c r="AE489" s="222" t="e">
        <f t="shared" si="88"/>
        <v>#REF!</v>
      </c>
      <c r="AF489" s="222" t="e">
        <f>INDEX(#REF!,MATCH(Turtas!E489,#REF!,0))</f>
        <v>#REF!</v>
      </c>
      <c r="AG489" s="223" t="e">
        <f t="shared" si="89"/>
        <v>#REF!</v>
      </c>
      <c r="AH489" s="223" t="s">
        <v>680</v>
      </c>
      <c r="AI489" s="196"/>
      <c r="AJ489" s="224" t="e">
        <f>#REF!</f>
        <v>#REF!</v>
      </c>
      <c r="AK489" s="224">
        <f t="shared" si="90"/>
        <v>5400</v>
      </c>
      <c r="AL489" s="225" t="e">
        <f t="shared" si="91"/>
        <v>#REF!</v>
      </c>
      <c r="AM489" s="225"/>
      <c r="AN489" s="228"/>
      <c r="AO489" s="226"/>
      <c r="AP489" s="224" t="e">
        <f t="shared" si="92"/>
        <v>#REF!</v>
      </c>
      <c r="AQ489" s="224" t="e">
        <f t="shared" si="93"/>
        <v>#REF!</v>
      </c>
      <c r="AR489" s="224" t="e">
        <f t="shared" si="94"/>
        <v>#REF!</v>
      </c>
      <c r="AS489" s="224" t="e">
        <f t="shared" si="95"/>
        <v>#REF!</v>
      </c>
      <c r="AT489" s="224" t="b">
        <f t="shared" si="96"/>
        <v>0</v>
      </c>
      <c r="AU489" s="224" t="e">
        <f t="shared" si="97"/>
        <v>#REF!</v>
      </c>
      <c r="AV489" s="224" t="e">
        <f t="shared" si="98"/>
        <v>#REF!</v>
      </c>
      <c r="AX489" s="227" t="b">
        <v>0</v>
      </c>
    </row>
    <row r="490" spans="2:50" x14ac:dyDescent="0.2">
      <c r="B490" s="215">
        <v>480</v>
      </c>
      <c r="C490" s="216" t="e">
        <f>+#REF!</f>
        <v>#REF!</v>
      </c>
      <c r="D490" s="217" t="e">
        <f>+#REF!</f>
        <v>#REF!</v>
      </c>
      <c r="E490" s="217" t="e">
        <f>+#REF!</f>
        <v>#REF!</v>
      </c>
      <c r="F490" s="217">
        <v>714</v>
      </c>
      <c r="G490" s="217" t="s">
        <v>66</v>
      </c>
      <c r="H490" s="217" t="str">
        <f t="shared" si="87"/>
        <v>TS</v>
      </c>
      <c r="I490" s="218" t="e">
        <f>+#REF!</f>
        <v>#REF!</v>
      </c>
      <c r="J490" s="218" t="e">
        <f>IF(ISBLANK(#REF!),"",#REF!)</f>
        <v>#REF!</v>
      </c>
      <c r="K490" s="218" t="e">
        <f>IF(ISBLANK(#REF!),"",#REF!)</f>
        <v>#REF!</v>
      </c>
      <c r="L490" s="219" t="e">
        <f>IF(ISBLANK(#REF!),"",#REF!)</f>
        <v>#REF!</v>
      </c>
      <c r="M490" s="218" t="e">
        <f>IF(ISBLANK(#REF!),"",#REF!)</f>
        <v>#REF!</v>
      </c>
      <c r="N490" s="218" t="e">
        <f>IF(ISBLANK(#REF!),"",#REF!)</f>
        <v>#REF!</v>
      </c>
      <c r="O490" s="218" t="e">
        <f>IF(ISBLANK(#REF!),"",#REF!)</f>
        <v>#REF!</v>
      </c>
      <c r="P490" s="220">
        <v>27300</v>
      </c>
      <c r="Q490" s="220">
        <v>0</v>
      </c>
      <c r="R490" s="220">
        <v>0</v>
      </c>
      <c r="S490" s="220">
        <v>0</v>
      </c>
      <c r="T490" s="220">
        <v>23421.19</v>
      </c>
      <c r="U490" s="220">
        <v>0</v>
      </c>
      <c r="V490" s="220">
        <v>3878.8100000000013</v>
      </c>
      <c r="W490" s="220">
        <v>0</v>
      </c>
      <c r="X490" s="220">
        <v>0</v>
      </c>
      <c r="Y490" s="220">
        <v>3878.8100000000013</v>
      </c>
      <c r="Z490" s="220">
        <v>129.2936666666667</v>
      </c>
      <c r="AA490" s="220">
        <v>3749.5163333333348</v>
      </c>
      <c r="AB490" s="220">
        <v>77.576200000000014</v>
      </c>
      <c r="AC490" s="220">
        <v>468.42379999999997</v>
      </c>
      <c r="AD490" s="196"/>
      <c r="AE490" s="222" t="e">
        <f t="shared" si="88"/>
        <v>#REF!</v>
      </c>
      <c r="AF490" s="222" t="e">
        <f>INDEX(#REF!,MATCH(Turtas!E490,#REF!,0))</f>
        <v>#REF!</v>
      </c>
      <c r="AG490" s="223" t="e">
        <f t="shared" si="89"/>
        <v>#REF!</v>
      </c>
      <c r="AH490" s="223" t="s">
        <v>680</v>
      </c>
      <c r="AI490" s="196"/>
      <c r="AJ490" s="224" t="e">
        <f>#REF!</f>
        <v>#REF!</v>
      </c>
      <c r="AK490" s="224">
        <f t="shared" si="90"/>
        <v>27300</v>
      </c>
      <c r="AL490" s="225" t="e">
        <f t="shared" si="91"/>
        <v>#REF!</v>
      </c>
      <c r="AM490" s="225"/>
      <c r="AN490" s="228"/>
      <c r="AO490" s="226"/>
      <c r="AP490" s="224" t="e">
        <f t="shared" si="92"/>
        <v>#REF!</v>
      </c>
      <c r="AQ490" s="224" t="e">
        <f t="shared" si="93"/>
        <v>#REF!</v>
      </c>
      <c r="AR490" s="224" t="e">
        <f t="shared" si="94"/>
        <v>#REF!</v>
      </c>
      <c r="AS490" s="224" t="e">
        <f t="shared" si="95"/>
        <v>#REF!</v>
      </c>
      <c r="AT490" s="224" t="b">
        <f t="shared" si="96"/>
        <v>0</v>
      </c>
      <c r="AU490" s="224" t="e">
        <f t="shared" si="97"/>
        <v>#REF!</v>
      </c>
      <c r="AV490" s="224" t="e">
        <f t="shared" si="98"/>
        <v>#REF!</v>
      </c>
      <c r="AX490" s="227" t="b">
        <v>0</v>
      </c>
    </row>
    <row r="491" spans="2:50" x14ac:dyDescent="0.2">
      <c r="B491" s="215">
        <v>481</v>
      </c>
      <c r="C491" s="216" t="e">
        <f>+#REF!</f>
        <v>#REF!</v>
      </c>
      <c r="D491" s="217" t="e">
        <f>+#REF!</f>
        <v>#REF!</v>
      </c>
      <c r="E491" s="217" t="e">
        <f>+#REF!</f>
        <v>#REF!</v>
      </c>
      <c r="F491" s="217">
        <v>714</v>
      </c>
      <c r="G491" s="217" t="s">
        <v>66</v>
      </c>
      <c r="H491" s="217" t="str">
        <f t="shared" si="87"/>
        <v>TS</v>
      </c>
      <c r="I491" s="218" t="e">
        <f>+#REF!</f>
        <v>#REF!</v>
      </c>
      <c r="J491" s="218" t="e">
        <f>IF(ISBLANK(#REF!),"",#REF!)</f>
        <v>#REF!</v>
      </c>
      <c r="K491" s="218" t="e">
        <f>IF(ISBLANK(#REF!),"",#REF!)</f>
        <v>#REF!</v>
      </c>
      <c r="L491" s="219" t="e">
        <f>IF(ISBLANK(#REF!),"",#REF!)</f>
        <v>#REF!</v>
      </c>
      <c r="M491" s="218" t="e">
        <f>IF(ISBLANK(#REF!),"",#REF!)</f>
        <v>#REF!</v>
      </c>
      <c r="N491" s="218" t="e">
        <f>IF(ISBLANK(#REF!),"",#REF!)</f>
        <v>#REF!</v>
      </c>
      <c r="O491" s="218" t="e">
        <f>IF(ISBLANK(#REF!),"",#REF!)</f>
        <v>#REF!</v>
      </c>
      <c r="P491" s="220">
        <v>27300</v>
      </c>
      <c r="Q491" s="220">
        <v>0</v>
      </c>
      <c r="R491" s="220">
        <v>0</v>
      </c>
      <c r="S491" s="220">
        <v>0</v>
      </c>
      <c r="T491" s="220">
        <v>3283.9300000000003</v>
      </c>
      <c r="U491" s="220">
        <v>0</v>
      </c>
      <c r="V491" s="220">
        <v>24016.07</v>
      </c>
      <c r="W491" s="220">
        <v>0</v>
      </c>
      <c r="X491" s="220">
        <v>0</v>
      </c>
      <c r="Y491" s="220">
        <v>24016.07</v>
      </c>
      <c r="Z491" s="220">
        <v>800.53566666666666</v>
      </c>
      <c r="AA491" s="220">
        <v>23215.534333333333</v>
      </c>
      <c r="AB491" s="220">
        <v>480.32140000000004</v>
      </c>
      <c r="AC491" s="220">
        <v>65.67859999999996</v>
      </c>
      <c r="AD491" s="196"/>
      <c r="AE491" s="222" t="e">
        <f t="shared" si="88"/>
        <v>#REF!</v>
      </c>
      <c r="AF491" s="222" t="e">
        <f>INDEX(#REF!,MATCH(Turtas!E491,#REF!,0))</f>
        <v>#REF!</v>
      </c>
      <c r="AG491" s="223" t="e">
        <f t="shared" si="89"/>
        <v>#REF!</v>
      </c>
      <c r="AH491" s="223" t="s">
        <v>680</v>
      </c>
      <c r="AI491" s="196"/>
      <c r="AJ491" s="224" t="e">
        <f>#REF!</f>
        <v>#REF!</v>
      </c>
      <c r="AK491" s="224">
        <f t="shared" si="90"/>
        <v>27300</v>
      </c>
      <c r="AL491" s="225" t="e">
        <f t="shared" si="91"/>
        <v>#REF!</v>
      </c>
      <c r="AM491" s="225"/>
      <c r="AN491" s="228"/>
      <c r="AO491" s="226"/>
      <c r="AP491" s="224" t="e">
        <f t="shared" si="92"/>
        <v>#REF!</v>
      </c>
      <c r="AQ491" s="224" t="e">
        <f t="shared" si="93"/>
        <v>#REF!</v>
      </c>
      <c r="AR491" s="224" t="e">
        <f t="shared" si="94"/>
        <v>#REF!</v>
      </c>
      <c r="AS491" s="224" t="e">
        <f t="shared" si="95"/>
        <v>#REF!</v>
      </c>
      <c r="AT491" s="224" t="b">
        <f t="shared" si="96"/>
        <v>0</v>
      </c>
      <c r="AU491" s="224" t="e">
        <f t="shared" si="97"/>
        <v>#REF!</v>
      </c>
      <c r="AV491" s="224" t="e">
        <f t="shared" si="98"/>
        <v>#REF!</v>
      </c>
      <c r="AX491" s="227" t="b">
        <v>0</v>
      </c>
    </row>
    <row r="492" spans="2:50" x14ac:dyDescent="0.2">
      <c r="B492" s="215">
        <v>482</v>
      </c>
      <c r="C492" s="216" t="e">
        <f>+#REF!</f>
        <v>#REF!</v>
      </c>
      <c r="D492" s="217" t="e">
        <f>+#REF!</f>
        <v>#REF!</v>
      </c>
      <c r="E492" s="217" t="e">
        <f>+#REF!</f>
        <v>#REF!</v>
      </c>
      <c r="F492" s="217">
        <v>721</v>
      </c>
      <c r="G492" s="217" t="s">
        <v>66</v>
      </c>
      <c r="H492" s="217" t="str">
        <f t="shared" si="87"/>
        <v>TS</v>
      </c>
      <c r="I492" s="218" t="e">
        <f>+#REF!</f>
        <v>#REF!</v>
      </c>
      <c r="J492" s="218" t="e">
        <f>IF(ISBLANK(#REF!),"",#REF!)</f>
        <v>#REF!</v>
      </c>
      <c r="K492" s="218" t="e">
        <f>IF(ISBLANK(#REF!),"",#REF!)</f>
        <v>#REF!</v>
      </c>
      <c r="L492" s="219" t="e">
        <f>IF(ISBLANK(#REF!),"",#REF!)</f>
        <v>#REF!</v>
      </c>
      <c r="M492" s="218" t="e">
        <f>IF(ISBLANK(#REF!),"",#REF!)</f>
        <v>#REF!</v>
      </c>
      <c r="N492" s="218" t="e">
        <f>IF(ISBLANK(#REF!),"",#REF!)</f>
        <v>#REF!</v>
      </c>
      <c r="O492" s="218" t="e">
        <f>IF(ISBLANK(#REF!),"",#REF!)</f>
        <v>#REF!</v>
      </c>
      <c r="P492" s="220">
        <v>952.62</v>
      </c>
      <c r="Q492" s="220">
        <v>0</v>
      </c>
      <c r="R492" s="220">
        <v>0</v>
      </c>
      <c r="S492" s="220">
        <v>0</v>
      </c>
      <c r="T492" s="220">
        <v>0</v>
      </c>
      <c r="U492" s="220">
        <v>0</v>
      </c>
      <c r="V492" s="220">
        <v>952.62</v>
      </c>
      <c r="W492" s="220">
        <v>0</v>
      </c>
      <c r="X492" s="220">
        <v>0</v>
      </c>
      <c r="Y492" s="220">
        <v>952.62</v>
      </c>
      <c r="Z492" s="220">
        <v>333.41700000000003</v>
      </c>
      <c r="AA492" s="220">
        <v>619.20299999999997</v>
      </c>
      <c r="AB492" s="220">
        <v>190.524</v>
      </c>
      <c r="AC492" s="220">
        <v>0</v>
      </c>
      <c r="AD492" s="196"/>
      <c r="AE492" s="222" t="e">
        <f t="shared" si="88"/>
        <v>#REF!</v>
      </c>
      <c r="AF492" s="222" t="e">
        <f>INDEX(#REF!,MATCH(Turtas!E492,#REF!,0))</f>
        <v>#REF!</v>
      </c>
      <c r="AG492" s="223" t="e">
        <f t="shared" si="89"/>
        <v>#REF!</v>
      </c>
      <c r="AH492" s="223" t="s">
        <v>680</v>
      </c>
      <c r="AI492" s="196"/>
      <c r="AJ492" s="224" t="e">
        <f>#REF!</f>
        <v>#REF!</v>
      </c>
      <c r="AK492" s="224">
        <f t="shared" si="90"/>
        <v>952.62</v>
      </c>
      <c r="AL492" s="225" t="e">
        <f t="shared" si="91"/>
        <v>#REF!</v>
      </c>
      <c r="AM492" s="225"/>
      <c r="AN492" s="228"/>
      <c r="AO492" s="226"/>
      <c r="AP492" s="224" t="e">
        <f t="shared" si="92"/>
        <v>#REF!</v>
      </c>
      <c r="AQ492" s="224" t="e">
        <f t="shared" si="93"/>
        <v>#REF!</v>
      </c>
      <c r="AR492" s="224" t="e">
        <f t="shared" si="94"/>
        <v>#REF!</v>
      </c>
      <c r="AS492" s="224" t="e">
        <f t="shared" si="95"/>
        <v>#REF!</v>
      </c>
      <c r="AT492" s="224" t="b">
        <f t="shared" si="96"/>
        <v>0</v>
      </c>
      <c r="AU492" s="224" t="e">
        <f t="shared" si="97"/>
        <v>#REF!</v>
      </c>
      <c r="AV492" s="224" t="e">
        <f t="shared" si="98"/>
        <v>#REF!</v>
      </c>
      <c r="AX492" s="227" t="b">
        <v>0</v>
      </c>
    </row>
    <row r="493" spans="2:50" x14ac:dyDescent="0.2">
      <c r="B493" s="215">
        <v>483</v>
      </c>
      <c r="C493" s="216" t="e">
        <f>+#REF!</f>
        <v>#REF!</v>
      </c>
      <c r="D493" s="217" t="e">
        <f>+#REF!</f>
        <v>#REF!</v>
      </c>
      <c r="E493" s="217" t="e">
        <f>+#REF!</f>
        <v>#REF!</v>
      </c>
      <c r="F493" s="217">
        <v>721</v>
      </c>
      <c r="G493" s="217" t="s">
        <v>66</v>
      </c>
      <c r="H493" s="217" t="str">
        <f t="shared" si="87"/>
        <v>TS</v>
      </c>
      <c r="I493" s="218" t="e">
        <f>+#REF!</f>
        <v>#REF!</v>
      </c>
      <c r="J493" s="218" t="e">
        <f>IF(ISBLANK(#REF!),"",#REF!)</f>
        <v>#REF!</v>
      </c>
      <c r="K493" s="218" t="e">
        <f>IF(ISBLANK(#REF!),"",#REF!)</f>
        <v>#REF!</v>
      </c>
      <c r="L493" s="219" t="e">
        <f>IF(ISBLANK(#REF!),"",#REF!)</f>
        <v>#REF!</v>
      </c>
      <c r="M493" s="218" t="e">
        <f>IF(ISBLANK(#REF!),"",#REF!)</f>
        <v>#REF!</v>
      </c>
      <c r="N493" s="218" t="e">
        <f>IF(ISBLANK(#REF!),"",#REF!)</f>
        <v>#REF!</v>
      </c>
      <c r="O493" s="218" t="e">
        <f>IF(ISBLANK(#REF!),"",#REF!)</f>
        <v>#REF!</v>
      </c>
      <c r="P493" s="220">
        <v>123</v>
      </c>
      <c r="Q493" s="220">
        <v>0</v>
      </c>
      <c r="R493" s="220">
        <v>0</v>
      </c>
      <c r="S493" s="220">
        <v>0</v>
      </c>
      <c r="T493" s="220">
        <v>0</v>
      </c>
      <c r="U493" s="220">
        <v>0</v>
      </c>
      <c r="V493" s="220">
        <v>123</v>
      </c>
      <c r="W493" s="220">
        <v>0</v>
      </c>
      <c r="X493" s="220">
        <v>0</v>
      </c>
      <c r="Y493" s="220">
        <v>123</v>
      </c>
      <c r="Z493" s="220">
        <v>27.333333333333329</v>
      </c>
      <c r="AA493" s="220">
        <v>95.666666666666671</v>
      </c>
      <c r="AB493" s="220">
        <v>20.5</v>
      </c>
      <c r="AC493" s="220">
        <v>0</v>
      </c>
      <c r="AD493" s="196"/>
      <c r="AE493" s="222" t="e">
        <f t="shared" si="88"/>
        <v>#REF!</v>
      </c>
      <c r="AF493" s="222" t="e">
        <f>INDEX(#REF!,MATCH(Turtas!E493,#REF!,0))</f>
        <v>#REF!</v>
      </c>
      <c r="AG493" s="223" t="e">
        <f t="shared" si="89"/>
        <v>#REF!</v>
      </c>
      <c r="AH493" s="223" t="s">
        <v>680</v>
      </c>
      <c r="AI493" s="196"/>
      <c r="AJ493" s="224" t="e">
        <f>#REF!</f>
        <v>#REF!</v>
      </c>
      <c r="AK493" s="224">
        <f t="shared" si="90"/>
        <v>123</v>
      </c>
      <c r="AL493" s="225" t="e">
        <f t="shared" si="91"/>
        <v>#REF!</v>
      </c>
      <c r="AM493" s="225"/>
      <c r="AN493" s="228"/>
      <c r="AO493" s="226"/>
      <c r="AP493" s="224" t="e">
        <f t="shared" si="92"/>
        <v>#REF!</v>
      </c>
      <c r="AQ493" s="224" t="e">
        <f t="shared" si="93"/>
        <v>#REF!</v>
      </c>
      <c r="AR493" s="224" t="e">
        <f t="shared" si="94"/>
        <v>#REF!</v>
      </c>
      <c r="AS493" s="224" t="e">
        <f t="shared" si="95"/>
        <v>#REF!</v>
      </c>
      <c r="AT493" s="224" t="b">
        <f t="shared" si="96"/>
        <v>0</v>
      </c>
      <c r="AU493" s="224" t="e">
        <f t="shared" si="97"/>
        <v>#REF!</v>
      </c>
      <c r="AV493" s="224" t="e">
        <f t="shared" si="98"/>
        <v>#REF!</v>
      </c>
      <c r="AX493" s="227" t="b">
        <v>0</v>
      </c>
    </row>
    <row r="494" spans="2:50" x14ac:dyDescent="0.2">
      <c r="B494" s="215">
        <v>484</v>
      </c>
      <c r="C494" s="216" t="e">
        <f>+#REF!</f>
        <v>#REF!</v>
      </c>
      <c r="D494" s="217" t="e">
        <f>+#REF!</f>
        <v>#REF!</v>
      </c>
      <c r="E494" s="217" t="e">
        <f>+#REF!</f>
        <v>#REF!</v>
      </c>
      <c r="F494" s="217">
        <v>721</v>
      </c>
      <c r="G494" s="217" t="s">
        <v>81</v>
      </c>
      <c r="H494" s="217" t="str">
        <f t="shared" si="87"/>
        <v>TS</v>
      </c>
      <c r="I494" s="218" t="e">
        <f>+#REF!</f>
        <v>#REF!</v>
      </c>
      <c r="J494" s="218" t="e">
        <f>IF(ISBLANK(#REF!),"",#REF!)</f>
        <v>#REF!</v>
      </c>
      <c r="K494" s="218" t="e">
        <f>IF(ISBLANK(#REF!),"",#REF!)</f>
        <v>#REF!</v>
      </c>
      <c r="L494" s="219" t="e">
        <f>IF(ISBLANK(#REF!),"",#REF!)</f>
        <v>#REF!</v>
      </c>
      <c r="M494" s="218" t="e">
        <f>IF(ISBLANK(#REF!),"",#REF!)</f>
        <v>#REF!</v>
      </c>
      <c r="N494" s="218" t="e">
        <f>IF(ISBLANK(#REF!),"",#REF!)</f>
        <v>#REF!</v>
      </c>
      <c r="O494" s="218" t="e">
        <f>IF(ISBLANK(#REF!),"",#REF!)</f>
        <v>#REF!</v>
      </c>
      <c r="P494" s="220">
        <v>260</v>
      </c>
      <c r="Q494" s="220">
        <v>0</v>
      </c>
      <c r="R494" s="220">
        <v>0</v>
      </c>
      <c r="S494" s="220">
        <v>0</v>
      </c>
      <c r="T494" s="220">
        <v>0</v>
      </c>
      <c r="U494" s="220">
        <v>0</v>
      </c>
      <c r="V494" s="220">
        <v>260</v>
      </c>
      <c r="W494" s="220">
        <v>260</v>
      </c>
      <c r="X494" s="220">
        <v>0</v>
      </c>
      <c r="Y494" s="220">
        <v>0</v>
      </c>
      <c r="Z494" s="220">
        <v>0</v>
      </c>
      <c r="AA494" s="220">
        <v>0</v>
      </c>
      <c r="AB494" s="220">
        <v>0</v>
      </c>
      <c r="AC494" s="220">
        <v>37.142857142857146</v>
      </c>
      <c r="AD494" s="196"/>
      <c r="AE494" s="222" t="e">
        <f t="shared" si="88"/>
        <v>#REF!</v>
      </c>
      <c r="AF494" s="222" t="e">
        <f>INDEX(#REF!,MATCH(Turtas!E494,#REF!,0))</f>
        <v>#REF!</v>
      </c>
      <c r="AG494" s="223" t="e">
        <f t="shared" si="89"/>
        <v>#REF!</v>
      </c>
      <c r="AH494" s="223" t="s">
        <v>681</v>
      </c>
      <c r="AI494" s="196"/>
      <c r="AJ494" s="224" t="e">
        <f>#REF!</f>
        <v>#REF!</v>
      </c>
      <c r="AK494" s="224">
        <f t="shared" si="90"/>
        <v>260</v>
      </c>
      <c r="AL494" s="225" t="e">
        <f t="shared" si="91"/>
        <v>#REF!</v>
      </c>
      <c r="AM494" s="225"/>
      <c r="AN494" s="226"/>
      <c r="AO494" s="226"/>
      <c r="AP494" s="224" t="e">
        <f t="shared" si="92"/>
        <v>#REF!</v>
      </c>
      <c r="AQ494" s="224" t="e">
        <f t="shared" si="93"/>
        <v>#REF!</v>
      </c>
      <c r="AR494" s="224" t="e">
        <f t="shared" si="94"/>
        <v>#REF!</v>
      </c>
      <c r="AS494" s="224" t="e">
        <f t="shared" si="95"/>
        <v>#REF!</v>
      </c>
      <c r="AT494" s="224" t="b">
        <f t="shared" si="96"/>
        <v>0</v>
      </c>
      <c r="AU494" s="224" t="e">
        <f t="shared" si="97"/>
        <v>#REF!</v>
      </c>
      <c r="AV494" s="224" t="e">
        <f t="shared" si="98"/>
        <v>#REF!</v>
      </c>
      <c r="AX494" s="227" t="b">
        <v>0</v>
      </c>
    </row>
    <row r="495" spans="2:50" x14ac:dyDescent="0.2">
      <c r="B495" s="215">
        <v>485</v>
      </c>
      <c r="C495" s="216" t="e">
        <f>+#REF!</f>
        <v>#REF!</v>
      </c>
      <c r="D495" s="217" t="e">
        <f>+#REF!</f>
        <v>#REF!</v>
      </c>
      <c r="E495" s="217" t="e">
        <f>+#REF!</f>
        <v>#REF!</v>
      </c>
      <c r="F495" s="217">
        <v>721</v>
      </c>
      <c r="G495" s="217" t="s">
        <v>66</v>
      </c>
      <c r="H495" s="217" t="str">
        <f t="shared" si="87"/>
        <v>TS</v>
      </c>
      <c r="I495" s="218" t="e">
        <f>+#REF!</f>
        <v>#REF!</v>
      </c>
      <c r="J495" s="218" t="e">
        <f>IF(ISBLANK(#REF!),"",#REF!)</f>
        <v>#REF!</v>
      </c>
      <c r="K495" s="218" t="e">
        <f>IF(ISBLANK(#REF!),"",#REF!)</f>
        <v>#REF!</v>
      </c>
      <c r="L495" s="219" t="e">
        <f>IF(ISBLANK(#REF!),"",#REF!)</f>
        <v>#REF!</v>
      </c>
      <c r="M495" s="218" t="e">
        <f>IF(ISBLANK(#REF!),"",#REF!)</f>
        <v>#REF!</v>
      </c>
      <c r="N495" s="218" t="e">
        <f>IF(ISBLANK(#REF!),"",#REF!)</f>
        <v>#REF!</v>
      </c>
      <c r="O495" s="218" t="e">
        <f>IF(ISBLANK(#REF!),"",#REF!)</f>
        <v>#REF!</v>
      </c>
      <c r="P495" s="220">
        <v>135.15</v>
      </c>
      <c r="Q495" s="220">
        <v>0</v>
      </c>
      <c r="R495" s="220">
        <v>0</v>
      </c>
      <c r="S495" s="220">
        <v>0</v>
      </c>
      <c r="T495" s="220">
        <v>0</v>
      </c>
      <c r="U495" s="220">
        <v>0</v>
      </c>
      <c r="V495" s="220">
        <v>135.15</v>
      </c>
      <c r="W495" s="220">
        <v>0</v>
      </c>
      <c r="X495" s="220">
        <v>0</v>
      </c>
      <c r="Y495" s="220">
        <v>135.15</v>
      </c>
      <c r="Z495" s="220">
        <v>30.033333333333331</v>
      </c>
      <c r="AA495" s="220">
        <v>105.11666666666667</v>
      </c>
      <c r="AB495" s="220">
        <v>22.524999999999999</v>
      </c>
      <c r="AC495" s="220">
        <v>0</v>
      </c>
      <c r="AD495" s="196"/>
      <c r="AE495" s="222" t="e">
        <f t="shared" si="88"/>
        <v>#REF!</v>
      </c>
      <c r="AF495" s="222" t="e">
        <f>INDEX(#REF!,MATCH(Turtas!E495,#REF!,0))</f>
        <v>#REF!</v>
      </c>
      <c r="AG495" s="223" t="e">
        <f t="shared" si="89"/>
        <v>#REF!</v>
      </c>
      <c r="AH495" s="223" t="s">
        <v>680</v>
      </c>
      <c r="AI495" s="196"/>
      <c r="AJ495" s="224" t="e">
        <f>#REF!</f>
        <v>#REF!</v>
      </c>
      <c r="AK495" s="224">
        <f t="shared" si="90"/>
        <v>135.15</v>
      </c>
      <c r="AL495" s="225" t="e">
        <f t="shared" si="91"/>
        <v>#REF!</v>
      </c>
      <c r="AM495" s="225"/>
      <c r="AN495" s="228"/>
      <c r="AO495" s="226"/>
      <c r="AP495" s="224" t="e">
        <f t="shared" si="92"/>
        <v>#REF!</v>
      </c>
      <c r="AQ495" s="224" t="e">
        <f t="shared" si="93"/>
        <v>#REF!</v>
      </c>
      <c r="AR495" s="224" t="e">
        <f t="shared" si="94"/>
        <v>#REF!</v>
      </c>
      <c r="AS495" s="224" t="e">
        <f t="shared" si="95"/>
        <v>#REF!</v>
      </c>
      <c r="AT495" s="224" t="b">
        <f t="shared" si="96"/>
        <v>0</v>
      </c>
      <c r="AU495" s="224" t="e">
        <f t="shared" si="97"/>
        <v>#REF!</v>
      </c>
      <c r="AV495" s="224" t="e">
        <f t="shared" si="98"/>
        <v>#REF!</v>
      </c>
      <c r="AX495" s="227" t="b">
        <v>0</v>
      </c>
    </row>
    <row r="496" spans="2:50" x14ac:dyDescent="0.2">
      <c r="B496" s="215">
        <v>486</v>
      </c>
      <c r="C496" s="216" t="e">
        <f>+#REF!</f>
        <v>#REF!</v>
      </c>
      <c r="D496" s="217" t="e">
        <f>+#REF!</f>
        <v>#REF!</v>
      </c>
      <c r="E496" s="217" t="e">
        <f>+#REF!</f>
        <v>#REF!</v>
      </c>
      <c r="F496" s="217">
        <v>721</v>
      </c>
      <c r="G496" s="217" t="s">
        <v>66</v>
      </c>
      <c r="H496" s="217" t="str">
        <f t="shared" si="87"/>
        <v>TS</v>
      </c>
      <c r="I496" s="218" t="e">
        <f>+#REF!</f>
        <v>#REF!</v>
      </c>
      <c r="J496" s="218" t="e">
        <f>IF(ISBLANK(#REF!),"",#REF!)</f>
        <v>#REF!</v>
      </c>
      <c r="K496" s="218" t="e">
        <f>IF(ISBLANK(#REF!),"",#REF!)</f>
        <v>#REF!</v>
      </c>
      <c r="L496" s="219" t="e">
        <f>IF(ISBLANK(#REF!),"",#REF!)</f>
        <v>#REF!</v>
      </c>
      <c r="M496" s="218" t="e">
        <f>IF(ISBLANK(#REF!),"",#REF!)</f>
        <v>#REF!</v>
      </c>
      <c r="N496" s="218" t="e">
        <f>IF(ISBLANK(#REF!),"",#REF!)</f>
        <v>#REF!</v>
      </c>
      <c r="O496" s="218" t="e">
        <f>IF(ISBLANK(#REF!),"",#REF!)</f>
        <v>#REF!</v>
      </c>
      <c r="P496" s="220">
        <v>123</v>
      </c>
      <c r="Q496" s="220">
        <v>0</v>
      </c>
      <c r="R496" s="220">
        <v>0</v>
      </c>
      <c r="S496" s="220">
        <v>0</v>
      </c>
      <c r="T496" s="220">
        <v>0</v>
      </c>
      <c r="U496" s="220">
        <v>0</v>
      </c>
      <c r="V496" s="220">
        <v>123</v>
      </c>
      <c r="W496" s="220">
        <v>0</v>
      </c>
      <c r="X496" s="220">
        <v>0</v>
      </c>
      <c r="Y496" s="220">
        <v>123</v>
      </c>
      <c r="Z496" s="220">
        <v>30.75</v>
      </c>
      <c r="AA496" s="220">
        <v>92.25</v>
      </c>
      <c r="AB496" s="220">
        <v>20.5</v>
      </c>
      <c r="AC496" s="220">
        <v>0</v>
      </c>
      <c r="AD496" s="196"/>
      <c r="AE496" s="222" t="e">
        <f t="shared" si="88"/>
        <v>#REF!</v>
      </c>
      <c r="AF496" s="222" t="e">
        <f>INDEX(#REF!,MATCH(Turtas!E496,#REF!,0))</f>
        <v>#REF!</v>
      </c>
      <c r="AG496" s="223" t="e">
        <f t="shared" si="89"/>
        <v>#REF!</v>
      </c>
      <c r="AH496" s="223" t="s">
        <v>680</v>
      </c>
      <c r="AI496" s="196"/>
      <c r="AJ496" s="224" t="e">
        <f>#REF!</f>
        <v>#REF!</v>
      </c>
      <c r="AK496" s="224">
        <f t="shared" si="90"/>
        <v>123</v>
      </c>
      <c r="AL496" s="225" t="e">
        <f t="shared" si="91"/>
        <v>#REF!</v>
      </c>
      <c r="AM496" s="225"/>
      <c r="AN496" s="228"/>
      <c r="AO496" s="226"/>
      <c r="AP496" s="224" t="e">
        <f t="shared" si="92"/>
        <v>#REF!</v>
      </c>
      <c r="AQ496" s="224" t="e">
        <f t="shared" si="93"/>
        <v>#REF!</v>
      </c>
      <c r="AR496" s="224" t="e">
        <f t="shared" si="94"/>
        <v>#REF!</v>
      </c>
      <c r="AS496" s="224" t="e">
        <f t="shared" si="95"/>
        <v>#REF!</v>
      </c>
      <c r="AT496" s="224" t="b">
        <f t="shared" si="96"/>
        <v>0</v>
      </c>
      <c r="AU496" s="224" t="e">
        <f t="shared" si="97"/>
        <v>#REF!</v>
      </c>
      <c r="AV496" s="224" t="e">
        <f t="shared" si="98"/>
        <v>#REF!</v>
      </c>
      <c r="AX496" s="227" t="b">
        <v>0</v>
      </c>
    </row>
    <row r="497" spans="2:50" x14ac:dyDescent="0.2">
      <c r="B497" s="215">
        <v>487</v>
      </c>
      <c r="C497" s="216" t="e">
        <f>+#REF!</f>
        <v>#REF!</v>
      </c>
      <c r="D497" s="217" t="e">
        <f>+#REF!</f>
        <v>#REF!</v>
      </c>
      <c r="E497" s="217" t="e">
        <f>+#REF!</f>
        <v>#REF!</v>
      </c>
      <c r="F497" s="217">
        <v>721</v>
      </c>
      <c r="G497" s="217" t="s">
        <v>66</v>
      </c>
      <c r="H497" s="217" t="str">
        <f t="shared" si="87"/>
        <v>TS</v>
      </c>
      <c r="I497" s="218" t="e">
        <f>+#REF!</f>
        <v>#REF!</v>
      </c>
      <c r="J497" s="218" t="e">
        <f>IF(ISBLANK(#REF!),"",#REF!)</f>
        <v>#REF!</v>
      </c>
      <c r="K497" s="218" t="e">
        <f>IF(ISBLANK(#REF!),"",#REF!)</f>
        <v>#REF!</v>
      </c>
      <c r="L497" s="219" t="e">
        <f>IF(ISBLANK(#REF!),"",#REF!)</f>
        <v>#REF!</v>
      </c>
      <c r="M497" s="218" t="e">
        <f>IF(ISBLANK(#REF!),"",#REF!)</f>
        <v>#REF!</v>
      </c>
      <c r="N497" s="218" t="e">
        <f>IF(ISBLANK(#REF!),"",#REF!)</f>
        <v>#REF!</v>
      </c>
      <c r="O497" s="218" t="e">
        <f>IF(ISBLANK(#REF!),"",#REF!)</f>
        <v>#REF!</v>
      </c>
      <c r="P497" s="220">
        <v>3.06</v>
      </c>
      <c r="Q497" s="220">
        <v>0</v>
      </c>
      <c r="R497" s="220">
        <v>0</v>
      </c>
      <c r="S497" s="220">
        <v>0</v>
      </c>
      <c r="T497" s="220">
        <v>0</v>
      </c>
      <c r="U497" s="220">
        <v>0</v>
      </c>
      <c r="V497" s="220">
        <v>3.06</v>
      </c>
      <c r="W497" s="220">
        <v>0</v>
      </c>
      <c r="X497" s="220">
        <v>0</v>
      </c>
      <c r="Y497" s="220">
        <v>3.06</v>
      </c>
      <c r="Z497" s="220">
        <v>0.5950000000000002</v>
      </c>
      <c r="AA497" s="220">
        <v>2.4649999999999999</v>
      </c>
      <c r="AB497" s="220">
        <v>0.51</v>
      </c>
      <c r="AC497" s="220">
        <v>0</v>
      </c>
      <c r="AD497" s="196"/>
      <c r="AE497" s="222" t="e">
        <f t="shared" si="88"/>
        <v>#REF!</v>
      </c>
      <c r="AF497" s="222" t="e">
        <f>INDEX(#REF!,MATCH(Turtas!E497,#REF!,0))</f>
        <v>#REF!</v>
      </c>
      <c r="AG497" s="223" t="e">
        <f t="shared" si="89"/>
        <v>#REF!</v>
      </c>
      <c r="AH497" s="223" t="s">
        <v>680</v>
      </c>
      <c r="AI497" s="196"/>
      <c r="AJ497" s="224" t="e">
        <f>#REF!</f>
        <v>#REF!</v>
      </c>
      <c r="AK497" s="224">
        <f t="shared" si="90"/>
        <v>3.06</v>
      </c>
      <c r="AL497" s="225" t="e">
        <f t="shared" si="91"/>
        <v>#REF!</v>
      </c>
      <c r="AM497" s="225"/>
      <c r="AN497" s="228"/>
      <c r="AO497" s="226"/>
      <c r="AP497" s="224" t="e">
        <f t="shared" si="92"/>
        <v>#REF!</v>
      </c>
      <c r="AQ497" s="224" t="e">
        <f t="shared" si="93"/>
        <v>#REF!</v>
      </c>
      <c r="AR497" s="224" t="e">
        <f t="shared" si="94"/>
        <v>#REF!</v>
      </c>
      <c r="AS497" s="224" t="e">
        <f t="shared" si="95"/>
        <v>#REF!</v>
      </c>
      <c r="AT497" s="224" t="b">
        <f t="shared" si="96"/>
        <v>0</v>
      </c>
      <c r="AU497" s="224" t="e">
        <f t="shared" si="97"/>
        <v>#REF!</v>
      </c>
      <c r="AV497" s="224" t="e">
        <f t="shared" si="98"/>
        <v>#REF!</v>
      </c>
      <c r="AX497" s="227" t="b">
        <v>0</v>
      </c>
    </row>
    <row r="498" spans="2:50" x14ac:dyDescent="0.2">
      <c r="B498" s="215">
        <v>488</v>
      </c>
      <c r="C498" s="216" t="e">
        <f>+#REF!</f>
        <v>#REF!</v>
      </c>
      <c r="D498" s="217" t="e">
        <f>+#REF!</f>
        <v>#REF!</v>
      </c>
      <c r="E498" s="217" t="e">
        <f>+#REF!</f>
        <v>#REF!</v>
      </c>
      <c r="F498" s="217">
        <v>721</v>
      </c>
      <c r="G498" s="217" t="s">
        <v>66</v>
      </c>
      <c r="H498" s="217" t="str">
        <f t="shared" si="87"/>
        <v>TS</v>
      </c>
      <c r="I498" s="218" t="e">
        <f>+#REF!</f>
        <v>#REF!</v>
      </c>
      <c r="J498" s="218" t="e">
        <f>IF(ISBLANK(#REF!),"",#REF!)</f>
        <v>#REF!</v>
      </c>
      <c r="K498" s="218" t="e">
        <f>IF(ISBLANK(#REF!),"",#REF!)</f>
        <v>#REF!</v>
      </c>
      <c r="L498" s="219" t="e">
        <f>IF(ISBLANK(#REF!),"",#REF!)</f>
        <v>#REF!</v>
      </c>
      <c r="M498" s="218" t="e">
        <f>IF(ISBLANK(#REF!),"",#REF!)</f>
        <v>#REF!</v>
      </c>
      <c r="N498" s="218" t="e">
        <f>IF(ISBLANK(#REF!),"",#REF!)</f>
        <v>#REF!</v>
      </c>
      <c r="O498" s="218" t="e">
        <f>IF(ISBLANK(#REF!),"",#REF!)</f>
        <v>#REF!</v>
      </c>
      <c r="P498" s="220">
        <v>270.3</v>
      </c>
      <c r="Q498" s="220">
        <v>0</v>
      </c>
      <c r="R498" s="220">
        <v>0</v>
      </c>
      <c r="S498" s="220">
        <v>0</v>
      </c>
      <c r="T498" s="220">
        <v>0</v>
      </c>
      <c r="U498" s="220">
        <v>0</v>
      </c>
      <c r="V498" s="220">
        <v>270.3</v>
      </c>
      <c r="W498" s="220">
        <v>0</v>
      </c>
      <c r="X498" s="220">
        <v>0</v>
      </c>
      <c r="Y498" s="220">
        <v>270.3</v>
      </c>
      <c r="Z498" s="220">
        <v>67.575000000000017</v>
      </c>
      <c r="AA498" s="220">
        <v>202.72499999999999</v>
      </c>
      <c r="AB498" s="220">
        <v>45.050000000000004</v>
      </c>
      <c r="AC498" s="220">
        <v>0</v>
      </c>
      <c r="AD498" s="196"/>
      <c r="AE498" s="222" t="e">
        <f t="shared" si="88"/>
        <v>#REF!</v>
      </c>
      <c r="AF498" s="222" t="e">
        <f>INDEX(#REF!,MATCH(Turtas!E498,#REF!,0))</f>
        <v>#REF!</v>
      </c>
      <c r="AG498" s="223" t="e">
        <f t="shared" si="89"/>
        <v>#REF!</v>
      </c>
      <c r="AH498" s="223" t="s">
        <v>680</v>
      </c>
      <c r="AI498" s="196"/>
      <c r="AJ498" s="224" t="e">
        <f>#REF!</f>
        <v>#REF!</v>
      </c>
      <c r="AK498" s="224">
        <f t="shared" si="90"/>
        <v>270.3</v>
      </c>
      <c r="AL498" s="225" t="e">
        <f t="shared" si="91"/>
        <v>#REF!</v>
      </c>
      <c r="AM498" s="225"/>
      <c r="AN498" s="228"/>
      <c r="AO498" s="226"/>
      <c r="AP498" s="224" t="e">
        <f t="shared" si="92"/>
        <v>#REF!</v>
      </c>
      <c r="AQ498" s="224" t="e">
        <f t="shared" si="93"/>
        <v>#REF!</v>
      </c>
      <c r="AR498" s="224" t="e">
        <f t="shared" si="94"/>
        <v>#REF!</v>
      </c>
      <c r="AS498" s="224" t="e">
        <f t="shared" si="95"/>
        <v>#REF!</v>
      </c>
      <c r="AT498" s="224" t="b">
        <f t="shared" si="96"/>
        <v>0</v>
      </c>
      <c r="AU498" s="224" t="e">
        <f t="shared" si="97"/>
        <v>#REF!</v>
      </c>
      <c r="AV498" s="224" t="e">
        <f t="shared" si="98"/>
        <v>#REF!</v>
      </c>
      <c r="AX498" s="227" t="b">
        <v>0</v>
      </c>
    </row>
    <row r="499" spans="2:50" x14ac:dyDescent="0.2">
      <c r="B499" s="215">
        <v>489</v>
      </c>
      <c r="C499" s="216" t="e">
        <f>+#REF!</f>
        <v>#REF!</v>
      </c>
      <c r="D499" s="217" t="e">
        <f>+#REF!</f>
        <v>#REF!</v>
      </c>
      <c r="E499" s="217" t="e">
        <f>+#REF!</f>
        <v>#REF!</v>
      </c>
      <c r="F499" s="217">
        <v>721</v>
      </c>
      <c r="G499" s="217" t="s">
        <v>66</v>
      </c>
      <c r="H499" s="217" t="str">
        <f t="shared" si="87"/>
        <v>TS</v>
      </c>
      <c r="I499" s="218" t="e">
        <f>+#REF!</f>
        <v>#REF!</v>
      </c>
      <c r="J499" s="218" t="e">
        <f>IF(ISBLANK(#REF!),"",#REF!)</f>
        <v>#REF!</v>
      </c>
      <c r="K499" s="218" t="e">
        <f>IF(ISBLANK(#REF!),"",#REF!)</f>
        <v>#REF!</v>
      </c>
      <c r="L499" s="219" t="e">
        <f>IF(ISBLANK(#REF!),"",#REF!)</f>
        <v>#REF!</v>
      </c>
      <c r="M499" s="218" t="e">
        <f>IF(ISBLANK(#REF!),"",#REF!)</f>
        <v>#REF!</v>
      </c>
      <c r="N499" s="218" t="e">
        <f>IF(ISBLANK(#REF!),"",#REF!)</f>
        <v>#REF!</v>
      </c>
      <c r="O499" s="218" t="e">
        <f>IF(ISBLANK(#REF!),"",#REF!)</f>
        <v>#REF!</v>
      </c>
      <c r="P499" s="220">
        <v>279.31</v>
      </c>
      <c r="Q499" s="220">
        <v>0</v>
      </c>
      <c r="R499" s="220">
        <v>0</v>
      </c>
      <c r="S499" s="220">
        <v>0</v>
      </c>
      <c r="T499" s="220">
        <v>0</v>
      </c>
      <c r="U499" s="220">
        <v>0</v>
      </c>
      <c r="V499" s="220">
        <v>279.31</v>
      </c>
      <c r="W499" s="220">
        <v>0</v>
      </c>
      <c r="X499" s="220">
        <v>0</v>
      </c>
      <c r="Y499" s="220">
        <v>279.31</v>
      </c>
      <c r="Z499" s="220">
        <v>62.068888888888921</v>
      </c>
      <c r="AA499" s="220">
        <v>217.24111111111108</v>
      </c>
      <c r="AB499" s="220">
        <v>46.551666666666662</v>
      </c>
      <c r="AC499" s="220">
        <v>0</v>
      </c>
      <c r="AD499" s="196"/>
      <c r="AE499" s="222" t="e">
        <f t="shared" si="88"/>
        <v>#REF!</v>
      </c>
      <c r="AF499" s="222" t="e">
        <f>INDEX(#REF!,MATCH(Turtas!E499,#REF!,0))</f>
        <v>#REF!</v>
      </c>
      <c r="AG499" s="223" t="e">
        <f t="shared" si="89"/>
        <v>#REF!</v>
      </c>
      <c r="AH499" s="223" t="s">
        <v>680</v>
      </c>
      <c r="AI499" s="196"/>
      <c r="AJ499" s="224" t="e">
        <f>#REF!</f>
        <v>#REF!</v>
      </c>
      <c r="AK499" s="224">
        <f t="shared" si="90"/>
        <v>279.31</v>
      </c>
      <c r="AL499" s="225" t="e">
        <f t="shared" si="91"/>
        <v>#REF!</v>
      </c>
      <c r="AM499" s="225"/>
      <c r="AN499" s="228"/>
      <c r="AO499" s="226"/>
      <c r="AP499" s="224" t="e">
        <f t="shared" si="92"/>
        <v>#REF!</v>
      </c>
      <c r="AQ499" s="224" t="e">
        <f t="shared" si="93"/>
        <v>#REF!</v>
      </c>
      <c r="AR499" s="224" t="e">
        <f t="shared" si="94"/>
        <v>#REF!</v>
      </c>
      <c r="AS499" s="224" t="e">
        <f t="shared" si="95"/>
        <v>#REF!</v>
      </c>
      <c r="AT499" s="224" t="b">
        <f t="shared" si="96"/>
        <v>0</v>
      </c>
      <c r="AU499" s="224" t="e">
        <f t="shared" si="97"/>
        <v>#REF!</v>
      </c>
      <c r="AV499" s="224" t="e">
        <f t="shared" si="98"/>
        <v>#REF!</v>
      </c>
      <c r="AX499" s="227" t="b">
        <v>0</v>
      </c>
    </row>
    <row r="500" spans="2:50" x14ac:dyDescent="0.2">
      <c r="B500" s="215">
        <v>490</v>
      </c>
      <c r="C500" s="216" t="e">
        <f>+#REF!</f>
        <v>#REF!</v>
      </c>
      <c r="D500" s="217" t="e">
        <f>+#REF!</f>
        <v>#REF!</v>
      </c>
      <c r="E500" s="217" t="e">
        <f>+#REF!</f>
        <v>#REF!</v>
      </c>
      <c r="F500" s="217">
        <v>721</v>
      </c>
      <c r="G500" s="217" t="s">
        <v>66</v>
      </c>
      <c r="H500" s="217" t="str">
        <f t="shared" si="87"/>
        <v>TS</v>
      </c>
      <c r="I500" s="218" t="e">
        <f>+#REF!</f>
        <v>#REF!</v>
      </c>
      <c r="J500" s="218" t="e">
        <f>IF(ISBLANK(#REF!),"",#REF!)</f>
        <v>#REF!</v>
      </c>
      <c r="K500" s="218" t="e">
        <f>IF(ISBLANK(#REF!),"",#REF!)</f>
        <v>#REF!</v>
      </c>
      <c r="L500" s="219" t="e">
        <f>IF(ISBLANK(#REF!),"",#REF!)</f>
        <v>#REF!</v>
      </c>
      <c r="M500" s="218" t="e">
        <f>IF(ISBLANK(#REF!),"",#REF!)</f>
        <v>#REF!</v>
      </c>
      <c r="N500" s="218" t="e">
        <f>IF(ISBLANK(#REF!),"",#REF!)</f>
        <v>#REF!</v>
      </c>
      <c r="O500" s="218" t="e">
        <f>IF(ISBLANK(#REF!),"",#REF!)</f>
        <v>#REF!</v>
      </c>
      <c r="P500" s="220">
        <v>135.30000000000001</v>
      </c>
      <c r="Q500" s="220">
        <v>0</v>
      </c>
      <c r="R500" s="220">
        <v>0</v>
      </c>
      <c r="S500" s="220">
        <v>0</v>
      </c>
      <c r="T500" s="220">
        <v>0</v>
      </c>
      <c r="U500" s="220">
        <v>0</v>
      </c>
      <c r="V500" s="220">
        <v>135.30000000000001</v>
      </c>
      <c r="W500" s="220">
        <v>0</v>
      </c>
      <c r="X500" s="220">
        <v>0</v>
      </c>
      <c r="Y500" s="220">
        <v>135.30000000000001</v>
      </c>
      <c r="Z500" s="220">
        <v>28.1875</v>
      </c>
      <c r="AA500" s="220">
        <v>107.11250000000001</v>
      </c>
      <c r="AB500" s="220">
        <v>22.550000000000004</v>
      </c>
      <c r="AC500" s="220">
        <v>0</v>
      </c>
      <c r="AD500" s="196"/>
      <c r="AE500" s="222" t="e">
        <f t="shared" si="88"/>
        <v>#REF!</v>
      </c>
      <c r="AF500" s="222" t="e">
        <f>INDEX(#REF!,MATCH(Turtas!E500,#REF!,0))</f>
        <v>#REF!</v>
      </c>
      <c r="AG500" s="223" t="e">
        <f t="shared" si="89"/>
        <v>#REF!</v>
      </c>
      <c r="AH500" s="223" t="s">
        <v>680</v>
      </c>
      <c r="AI500" s="196"/>
      <c r="AJ500" s="224" t="e">
        <f>#REF!</f>
        <v>#REF!</v>
      </c>
      <c r="AK500" s="224">
        <f t="shared" si="90"/>
        <v>135.30000000000001</v>
      </c>
      <c r="AL500" s="225" t="e">
        <f t="shared" si="91"/>
        <v>#REF!</v>
      </c>
      <c r="AM500" s="225"/>
      <c r="AN500" s="228"/>
      <c r="AO500" s="226"/>
      <c r="AP500" s="224" t="e">
        <f t="shared" si="92"/>
        <v>#REF!</v>
      </c>
      <c r="AQ500" s="224" t="e">
        <f t="shared" si="93"/>
        <v>#REF!</v>
      </c>
      <c r="AR500" s="224" t="e">
        <f t="shared" si="94"/>
        <v>#REF!</v>
      </c>
      <c r="AS500" s="224" t="e">
        <f t="shared" si="95"/>
        <v>#REF!</v>
      </c>
      <c r="AT500" s="224" t="b">
        <f t="shared" si="96"/>
        <v>0</v>
      </c>
      <c r="AU500" s="224" t="e">
        <f t="shared" si="97"/>
        <v>#REF!</v>
      </c>
      <c r="AV500" s="224" t="e">
        <f t="shared" si="98"/>
        <v>#REF!</v>
      </c>
      <c r="AX500" s="227" t="b">
        <v>0</v>
      </c>
    </row>
    <row r="501" spans="2:50" x14ac:dyDescent="0.2">
      <c r="B501" s="215">
        <v>491</v>
      </c>
      <c r="C501" s="216" t="e">
        <f>+#REF!</f>
        <v>#REF!</v>
      </c>
      <c r="D501" s="217" t="e">
        <f>+#REF!</f>
        <v>#REF!</v>
      </c>
      <c r="E501" s="217" t="e">
        <f>+#REF!</f>
        <v>#REF!</v>
      </c>
      <c r="F501" s="217">
        <v>721</v>
      </c>
      <c r="G501" s="217" t="s">
        <v>66</v>
      </c>
      <c r="H501" s="217" t="str">
        <f t="shared" si="87"/>
        <v>TS</v>
      </c>
      <c r="I501" s="218" t="e">
        <f>+#REF!</f>
        <v>#REF!</v>
      </c>
      <c r="J501" s="218" t="e">
        <f>IF(ISBLANK(#REF!),"",#REF!)</f>
        <v>#REF!</v>
      </c>
      <c r="K501" s="218" t="e">
        <f>IF(ISBLANK(#REF!),"",#REF!)</f>
        <v>#REF!</v>
      </c>
      <c r="L501" s="219" t="e">
        <f>IF(ISBLANK(#REF!),"",#REF!)</f>
        <v>#REF!</v>
      </c>
      <c r="M501" s="218" t="e">
        <f>IF(ISBLANK(#REF!),"",#REF!)</f>
        <v>#REF!</v>
      </c>
      <c r="N501" s="218" t="e">
        <f>IF(ISBLANK(#REF!),"",#REF!)</f>
        <v>#REF!</v>
      </c>
      <c r="O501" s="218" t="e">
        <f>IF(ISBLANK(#REF!),"",#REF!)</f>
        <v>#REF!</v>
      </c>
      <c r="P501" s="220">
        <v>171.19</v>
      </c>
      <c r="Q501" s="220">
        <v>0</v>
      </c>
      <c r="R501" s="220">
        <v>0</v>
      </c>
      <c r="S501" s="220">
        <v>0</v>
      </c>
      <c r="T501" s="220">
        <v>0</v>
      </c>
      <c r="U501" s="220">
        <v>0</v>
      </c>
      <c r="V501" s="220">
        <v>171.19</v>
      </c>
      <c r="W501" s="220">
        <v>0</v>
      </c>
      <c r="X501" s="220">
        <v>0</v>
      </c>
      <c r="Y501" s="220">
        <v>171.19</v>
      </c>
      <c r="Z501" s="220">
        <v>35.664583333333326</v>
      </c>
      <c r="AA501" s="220">
        <v>135.52541666666667</v>
      </c>
      <c r="AB501" s="220">
        <v>28.531666666666666</v>
      </c>
      <c r="AC501" s="220">
        <v>0</v>
      </c>
      <c r="AD501" s="196"/>
      <c r="AE501" s="222" t="e">
        <f t="shared" si="88"/>
        <v>#REF!</v>
      </c>
      <c r="AF501" s="222" t="e">
        <f>INDEX(#REF!,MATCH(Turtas!E501,#REF!,0))</f>
        <v>#REF!</v>
      </c>
      <c r="AG501" s="223" t="e">
        <f t="shared" si="89"/>
        <v>#REF!</v>
      </c>
      <c r="AH501" s="223" t="s">
        <v>680</v>
      </c>
      <c r="AI501" s="196"/>
      <c r="AJ501" s="224" t="e">
        <f>#REF!</f>
        <v>#REF!</v>
      </c>
      <c r="AK501" s="224">
        <f t="shared" si="90"/>
        <v>171.19</v>
      </c>
      <c r="AL501" s="225" t="e">
        <f t="shared" si="91"/>
        <v>#REF!</v>
      </c>
      <c r="AM501" s="225"/>
      <c r="AN501" s="228"/>
      <c r="AO501" s="226"/>
      <c r="AP501" s="224" t="e">
        <f t="shared" si="92"/>
        <v>#REF!</v>
      </c>
      <c r="AQ501" s="224" t="e">
        <f t="shared" si="93"/>
        <v>#REF!</v>
      </c>
      <c r="AR501" s="224" t="e">
        <f t="shared" si="94"/>
        <v>#REF!</v>
      </c>
      <c r="AS501" s="224" t="e">
        <f t="shared" si="95"/>
        <v>#REF!</v>
      </c>
      <c r="AT501" s="224" t="b">
        <f t="shared" si="96"/>
        <v>0</v>
      </c>
      <c r="AU501" s="224" t="e">
        <f t="shared" si="97"/>
        <v>#REF!</v>
      </c>
      <c r="AV501" s="224" t="e">
        <f t="shared" si="98"/>
        <v>#REF!</v>
      </c>
      <c r="AX501" s="227" t="b">
        <v>0</v>
      </c>
    </row>
    <row r="502" spans="2:50" x14ac:dyDescent="0.2">
      <c r="B502" s="215">
        <v>492</v>
      </c>
      <c r="C502" s="216" t="e">
        <f>+#REF!</f>
        <v>#REF!</v>
      </c>
      <c r="D502" s="217" t="e">
        <f>+#REF!</f>
        <v>#REF!</v>
      </c>
      <c r="E502" s="217" t="e">
        <f>+#REF!</f>
        <v>#REF!</v>
      </c>
      <c r="F502" s="217">
        <v>721</v>
      </c>
      <c r="G502" s="217" t="s">
        <v>66</v>
      </c>
      <c r="H502" s="217" t="str">
        <f t="shared" si="87"/>
        <v>TS</v>
      </c>
      <c r="I502" s="218" t="e">
        <f>+#REF!</f>
        <v>#REF!</v>
      </c>
      <c r="J502" s="218" t="e">
        <f>IF(ISBLANK(#REF!),"",#REF!)</f>
        <v>#REF!</v>
      </c>
      <c r="K502" s="218" t="e">
        <f>IF(ISBLANK(#REF!),"",#REF!)</f>
        <v>#REF!</v>
      </c>
      <c r="L502" s="219" t="e">
        <f>IF(ISBLANK(#REF!),"",#REF!)</f>
        <v>#REF!</v>
      </c>
      <c r="M502" s="218" t="e">
        <f>IF(ISBLANK(#REF!),"",#REF!)</f>
        <v>#REF!</v>
      </c>
      <c r="N502" s="218" t="e">
        <f>IF(ISBLANK(#REF!),"",#REF!)</f>
        <v>#REF!</v>
      </c>
      <c r="O502" s="218" t="e">
        <f>IF(ISBLANK(#REF!),"",#REF!)</f>
        <v>#REF!</v>
      </c>
      <c r="P502" s="220">
        <v>98.4</v>
      </c>
      <c r="Q502" s="220">
        <v>0</v>
      </c>
      <c r="R502" s="220">
        <v>0</v>
      </c>
      <c r="S502" s="220">
        <v>0</v>
      </c>
      <c r="T502" s="220">
        <v>0</v>
      </c>
      <c r="U502" s="220">
        <v>0</v>
      </c>
      <c r="V502" s="220">
        <v>98.4</v>
      </c>
      <c r="W502" s="220">
        <v>0</v>
      </c>
      <c r="X502" s="220">
        <v>0</v>
      </c>
      <c r="Y502" s="220">
        <v>98.4</v>
      </c>
      <c r="Z502" s="220">
        <v>24.599999999999994</v>
      </c>
      <c r="AA502" s="220">
        <v>73.800000000000011</v>
      </c>
      <c r="AB502" s="220">
        <v>16.399999999999999</v>
      </c>
      <c r="AC502" s="220">
        <v>0</v>
      </c>
      <c r="AD502" s="196"/>
      <c r="AE502" s="222" t="e">
        <f t="shared" si="88"/>
        <v>#REF!</v>
      </c>
      <c r="AF502" s="222" t="e">
        <f>INDEX(#REF!,MATCH(Turtas!E502,#REF!,0))</f>
        <v>#REF!</v>
      </c>
      <c r="AG502" s="223" t="e">
        <f t="shared" si="89"/>
        <v>#REF!</v>
      </c>
      <c r="AH502" s="223" t="s">
        <v>680</v>
      </c>
      <c r="AI502" s="196"/>
      <c r="AJ502" s="224" t="e">
        <f>#REF!</f>
        <v>#REF!</v>
      </c>
      <c r="AK502" s="224">
        <f t="shared" si="90"/>
        <v>98.4</v>
      </c>
      <c r="AL502" s="225" t="e">
        <f t="shared" si="91"/>
        <v>#REF!</v>
      </c>
      <c r="AM502" s="225"/>
      <c r="AN502" s="228"/>
      <c r="AO502" s="226"/>
      <c r="AP502" s="224" t="e">
        <f t="shared" si="92"/>
        <v>#REF!</v>
      </c>
      <c r="AQ502" s="224" t="e">
        <f t="shared" si="93"/>
        <v>#REF!</v>
      </c>
      <c r="AR502" s="224" t="e">
        <f t="shared" si="94"/>
        <v>#REF!</v>
      </c>
      <c r="AS502" s="224" t="e">
        <f t="shared" si="95"/>
        <v>#REF!</v>
      </c>
      <c r="AT502" s="224" t="b">
        <f t="shared" si="96"/>
        <v>0</v>
      </c>
      <c r="AU502" s="224" t="e">
        <f t="shared" si="97"/>
        <v>#REF!</v>
      </c>
      <c r="AV502" s="224" t="e">
        <f t="shared" si="98"/>
        <v>#REF!</v>
      </c>
      <c r="AX502" s="227" t="b">
        <v>0</v>
      </c>
    </row>
    <row r="503" spans="2:50" x14ac:dyDescent="0.2">
      <c r="B503" s="215">
        <v>493</v>
      </c>
      <c r="C503" s="216" t="e">
        <f>+#REF!</f>
        <v>#REF!</v>
      </c>
      <c r="D503" s="217" t="e">
        <f>+#REF!</f>
        <v>#REF!</v>
      </c>
      <c r="E503" s="217" t="e">
        <f>+#REF!</f>
        <v>#REF!</v>
      </c>
      <c r="F503" s="217">
        <v>721</v>
      </c>
      <c r="G503" s="217" t="s">
        <v>66</v>
      </c>
      <c r="H503" s="217" t="str">
        <f t="shared" si="87"/>
        <v>TS</v>
      </c>
      <c r="I503" s="218" t="e">
        <f>+#REF!</f>
        <v>#REF!</v>
      </c>
      <c r="J503" s="218" t="e">
        <f>IF(ISBLANK(#REF!),"",#REF!)</f>
        <v>#REF!</v>
      </c>
      <c r="K503" s="218" t="e">
        <f>IF(ISBLANK(#REF!),"",#REF!)</f>
        <v>#REF!</v>
      </c>
      <c r="L503" s="219" t="e">
        <f>IF(ISBLANK(#REF!),"",#REF!)</f>
        <v>#REF!</v>
      </c>
      <c r="M503" s="218" t="e">
        <f>IF(ISBLANK(#REF!),"",#REF!)</f>
        <v>#REF!</v>
      </c>
      <c r="N503" s="218" t="e">
        <f>IF(ISBLANK(#REF!),"",#REF!)</f>
        <v>#REF!</v>
      </c>
      <c r="O503" s="218" t="e">
        <f>IF(ISBLANK(#REF!),"",#REF!)</f>
        <v>#REF!</v>
      </c>
      <c r="P503" s="220">
        <v>225.25</v>
      </c>
      <c r="Q503" s="220">
        <v>0</v>
      </c>
      <c r="R503" s="220">
        <v>0</v>
      </c>
      <c r="S503" s="220">
        <v>0</v>
      </c>
      <c r="T503" s="220">
        <v>0</v>
      </c>
      <c r="U503" s="220">
        <v>0</v>
      </c>
      <c r="V503" s="220">
        <v>225.25</v>
      </c>
      <c r="W503" s="220">
        <v>0</v>
      </c>
      <c r="X503" s="220">
        <v>0</v>
      </c>
      <c r="Y503" s="220">
        <v>225.25</v>
      </c>
      <c r="Z503" s="220">
        <v>56.3125</v>
      </c>
      <c r="AA503" s="220">
        <v>168.9375</v>
      </c>
      <c r="AB503" s="220">
        <v>37.541666666666664</v>
      </c>
      <c r="AC503" s="220">
        <v>0</v>
      </c>
      <c r="AD503" s="196"/>
      <c r="AE503" s="222" t="e">
        <f t="shared" si="88"/>
        <v>#REF!</v>
      </c>
      <c r="AF503" s="222" t="e">
        <f>INDEX(#REF!,MATCH(Turtas!E503,#REF!,0))</f>
        <v>#REF!</v>
      </c>
      <c r="AG503" s="223" t="e">
        <f t="shared" si="89"/>
        <v>#REF!</v>
      </c>
      <c r="AH503" s="223" t="s">
        <v>680</v>
      </c>
      <c r="AI503" s="196"/>
      <c r="AJ503" s="224" t="e">
        <f>#REF!</f>
        <v>#REF!</v>
      </c>
      <c r="AK503" s="224">
        <f t="shared" si="90"/>
        <v>225.25</v>
      </c>
      <c r="AL503" s="225" t="e">
        <f t="shared" si="91"/>
        <v>#REF!</v>
      </c>
      <c r="AM503" s="225"/>
      <c r="AN503" s="228"/>
      <c r="AO503" s="226"/>
      <c r="AP503" s="224" t="e">
        <f t="shared" si="92"/>
        <v>#REF!</v>
      </c>
      <c r="AQ503" s="224" t="e">
        <f t="shared" si="93"/>
        <v>#REF!</v>
      </c>
      <c r="AR503" s="224" t="e">
        <f t="shared" si="94"/>
        <v>#REF!</v>
      </c>
      <c r="AS503" s="224" t="e">
        <f t="shared" si="95"/>
        <v>#REF!</v>
      </c>
      <c r="AT503" s="224" t="b">
        <f t="shared" si="96"/>
        <v>0</v>
      </c>
      <c r="AU503" s="224" t="e">
        <f t="shared" si="97"/>
        <v>#REF!</v>
      </c>
      <c r="AV503" s="224" t="e">
        <f t="shared" si="98"/>
        <v>#REF!</v>
      </c>
      <c r="AX503" s="227" t="b">
        <v>0</v>
      </c>
    </row>
    <row r="504" spans="2:50" x14ac:dyDescent="0.2">
      <c r="B504" s="215">
        <v>494</v>
      </c>
      <c r="C504" s="216" t="e">
        <f>+#REF!</f>
        <v>#REF!</v>
      </c>
      <c r="D504" s="217" t="e">
        <f>+#REF!</f>
        <v>#REF!</v>
      </c>
      <c r="E504" s="217" t="e">
        <f>+#REF!</f>
        <v>#REF!</v>
      </c>
      <c r="F504" s="217">
        <v>721</v>
      </c>
      <c r="G504" s="217" t="s">
        <v>66</v>
      </c>
      <c r="H504" s="217" t="str">
        <f t="shared" si="87"/>
        <v>TS</v>
      </c>
      <c r="I504" s="218" t="e">
        <f>+#REF!</f>
        <v>#REF!</v>
      </c>
      <c r="J504" s="218" t="e">
        <f>IF(ISBLANK(#REF!),"",#REF!)</f>
        <v>#REF!</v>
      </c>
      <c r="K504" s="218" t="e">
        <f>IF(ISBLANK(#REF!),"",#REF!)</f>
        <v>#REF!</v>
      </c>
      <c r="L504" s="219" t="e">
        <f>IF(ISBLANK(#REF!),"",#REF!)</f>
        <v>#REF!</v>
      </c>
      <c r="M504" s="218" t="e">
        <f>IF(ISBLANK(#REF!),"",#REF!)</f>
        <v>#REF!</v>
      </c>
      <c r="N504" s="218" t="e">
        <f>IF(ISBLANK(#REF!),"",#REF!)</f>
        <v>#REF!</v>
      </c>
      <c r="O504" s="218" t="e">
        <f>IF(ISBLANK(#REF!),"",#REF!)</f>
        <v>#REF!</v>
      </c>
      <c r="P504" s="220">
        <v>270.3</v>
      </c>
      <c r="Q504" s="220">
        <v>0</v>
      </c>
      <c r="R504" s="220">
        <v>0</v>
      </c>
      <c r="S504" s="220">
        <v>0</v>
      </c>
      <c r="T504" s="220">
        <v>0</v>
      </c>
      <c r="U504" s="220">
        <v>0</v>
      </c>
      <c r="V504" s="220">
        <v>270.3</v>
      </c>
      <c r="W504" s="220">
        <v>0</v>
      </c>
      <c r="X504" s="220">
        <v>0</v>
      </c>
      <c r="Y504" s="220">
        <v>270.3</v>
      </c>
      <c r="Z504" s="220">
        <v>67.575000000000017</v>
      </c>
      <c r="AA504" s="220">
        <v>202.72499999999999</v>
      </c>
      <c r="AB504" s="220">
        <v>45.050000000000004</v>
      </c>
      <c r="AC504" s="220">
        <v>0</v>
      </c>
      <c r="AD504" s="196"/>
      <c r="AE504" s="222" t="e">
        <f t="shared" si="88"/>
        <v>#REF!</v>
      </c>
      <c r="AF504" s="222" t="e">
        <f>INDEX(#REF!,MATCH(Turtas!E504,#REF!,0))</f>
        <v>#REF!</v>
      </c>
      <c r="AG504" s="223" t="e">
        <f t="shared" si="89"/>
        <v>#REF!</v>
      </c>
      <c r="AH504" s="223" t="s">
        <v>680</v>
      </c>
      <c r="AI504" s="196"/>
      <c r="AJ504" s="224" t="e">
        <f>#REF!</f>
        <v>#REF!</v>
      </c>
      <c r="AK504" s="224">
        <f t="shared" si="90"/>
        <v>270.3</v>
      </c>
      <c r="AL504" s="225" t="e">
        <f t="shared" si="91"/>
        <v>#REF!</v>
      </c>
      <c r="AM504" s="225"/>
      <c r="AN504" s="228"/>
      <c r="AO504" s="226"/>
      <c r="AP504" s="224" t="e">
        <f t="shared" si="92"/>
        <v>#REF!</v>
      </c>
      <c r="AQ504" s="224" t="e">
        <f t="shared" si="93"/>
        <v>#REF!</v>
      </c>
      <c r="AR504" s="224" t="e">
        <f t="shared" si="94"/>
        <v>#REF!</v>
      </c>
      <c r="AS504" s="224" t="e">
        <f t="shared" si="95"/>
        <v>#REF!</v>
      </c>
      <c r="AT504" s="224" t="b">
        <f t="shared" si="96"/>
        <v>0</v>
      </c>
      <c r="AU504" s="224" t="e">
        <f t="shared" si="97"/>
        <v>#REF!</v>
      </c>
      <c r="AV504" s="224" t="e">
        <f t="shared" si="98"/>
        <v>#REF!</v>
      </c>
      <c r="AX504" s="227" t="b">
        <v>0</v>
      </c>
    </row>
    <row r="505" spans="2:50" x14ac:dyDescent="0.2">
      <c r="B505" s="215">
        <v>495</v>
      </c>
      <c r="C505" s="216" t="e">
        <f>+#REF!</f>
        <v>#REF!</v>
      </c>
      <c r="D505" s="217" t="e">
        <f>+#REF!</f>
        <v>#REF!</v>
      </c>
      <c r="E505" s="217" t="e">
        <f>+#REF!</f>
        <v>#REF!</v>
      </c>
      <c r="F505" s="217">
        <v>721</v>
      </c>
      <c r="G505" s="217" t="s">
        <v>66</v>
      </c>
      <c r="H505" s="217" t="str">
        <f t="shared" si="87"/>
        <v>TS</v>
      </c>
      <c r="I505" s="218" t="e">
        <f>+#REF!</f>
        <v>#REF!</v>
      </c>
      <c r="J505" s="218" t="e">
        <f>IF(ISBLANK(#REF!),"",#REF!)</f>
        <v>#REF!</v>
      </c>
      <c r="K505" s="218" t="e">
        <f>IF(ISBLANK(#REF!),"",#REF!)</f>
        <v>#REF!</v>
      </c>
      <c r="L505" s="219" t="e">
        <f>IF(ISBLANK(#REF!),"",#REF!)</f>
        <v>#REF!</v>
      </c>
      <c r="M505" s="218" t="e">
        <f>IF(ISBLANK(#REF!),"",#REF!)</f>
        <v>#REF!</v>
      </c>
      <c r="N505" s="218" t="e">
        <f>IF(ISBLANK(#REF!),"",#REF!)</f>
        <v>#REF!</v>
      </c>
      <c r="O505" s="218" t="e">
        <f>IF(ISBLANK(#REF!),"",#REF!)</f>
        <v>#REF!</v>
      </c>
      <c r="P505" s="220">
        <v>441.49</v>
      </c>
      <c r="Q505" s="220">
        <v>0</v>
      </c>
      <c r="R505" s="220">
        <v>0</v>
      </c>
      <c r="S505" s="220">
        <v>0</v>
      </c>
      <c r="T505" s="220">
        <v>0</v>
      </c>
      <c r="U505" s="220">
        <v>0</v>
      </c>
      <c r="V505" s="220">
        <v>441.49</v>
      </c>
      <c r="W505" s="220">
        <v>0</v>
      </c>
      <c r="X505" s="220">
        <v>0</v>
      </c>
      <c r="Y505" s="220">
        <v>441.49</v>
      </c>
      <c r="Z505" s="220">
        <v>104.24069444444444</v>
      </c>
      <c r="AA505" s="220">
        <v>337.24930555555557</v>
      </c>
      <c r="AB505" s="220">
        <v>73.581666666666663</v>
      </c>
      <c r="AC505" s="220">
        <v>0</v>
      </c>
      <c r="AD505" s="196"/>
      <c r="AE505" s="222" t="e">
        <f t="shared" si="88"/>
        <v>#REF!</v>
      </c>
      <c r="AF505" s="222" t="e">
        <f>INDEX(#REF!,MATCH(Turtas!E505,#REF!,0))</f>
        <v>#REF!</v>
      </c>
      <c r="AG505" s="223" t="e">
        <f t="shared" si="89"/>
        <v>#REF!</v>
      </c>
      <c r="AH505" s="223" t="s">
        <v>680</v>
      </c>
      <c r="AI505" s="196"/>
      <c r="AJ505" s="224" t="e">
        <f>#REF!</f>
        <v>#REF!</v>
      </c>
      <c r="AK505" s="224">
        <f t="shared" si="90"/>
        <v>441.49</v>
      </c>
      <c r="AL505" s="225" t="e">
        <f t="shared" si="91"/>
        <v>#REF!</v>
      </c>
      <c r="AM505" s="225"/>
      <c r="AN505" s="228"/>
      <c r="AO505" s="226"/>
      <c r="AP505" s="224" t="e">
        <f t="shared" si="92"/>
        <v>#REF!</v>
      </c>
      <c r="AQ505" s="224" t="e">
        <f t="shared" si="93"/>
        <v>#REF!</v>
      </c>
      <c r="AR505" s="224" t="e">
        <f t="shared" si="94"/>
        <v>#REF!</v>
      </c>
      <c r="AS505" s="224" t="e">
        <f t="shared" si="95"/>
        <v>#REF!</v>
      </c>
      <c r="AT505" s="224" t="b">
        <f t="shared" si="96"/>
        <v>0</v>
      </c>
      <c r="AU505" s="224" t="e">
        <f t="shared" si="97"/>
        <v>#REF!</v>
      </c>
      <c r="AV505" s="224" t="e">
        <f t="shared" si="98"/>
        <v>#REF!</v>
      </c>
      <c r="AX505" s="227" t="b">
        <v>0</v>
      </c>
    </row>
    <row r="506" spans="2:50" x14ac:dyDescent="0.2">
      <c r="B506" s="215">
        <v>496</v>
      </c>
      <c r="C506" s="216" t="e">
        <f>+#REF!</f>
        <v>#REF!</v>
      </c>
      <c r="D506" s="217" t="e">
        <f>+#REF!</f>
        <v>#REF!</v>
      </c>
      <c r="E506" s="217" t="e">
        <f>+#REF!</f>
        <v>#REF!</v>
      </c>
      <c r="F506" s="217">
        <v>721</v>
      </c>
      <c r="G506" s="217" t="s">
        <v>66</v>
      </c>
      <c r="H506" s="217" t="str">
        <f t="shared" si="87"/>
        <v>TS</v>
      </c>
      <c r="I506" s="218" t="e">
        <f>+#REF!</f>
        <v>#REF!</v>
      </c>
      <c r="J506" s="218" t="e">
        <f>IF(ISBLANK(#REF!),"",#REF!)</f>
        <v>#REF!</v>
      </c>
      <c r="K506" s="218" t="e">
        <f>IF(ISBLANK(#REF!),"",#REF!)</f>
        <v>#REF!</v>
      </c>
      <c r="L506" s="219" t="e">
        <f>IF(ISBLANK(#REF!),"",#REF!)</f>
        <v>#REF!</v>
      </c>
      <c r="M506" s="218" t="e">
        <f>IF(ISBLANK(#REF!),"",#REF!)</f>
        <v>#REF!</v>
      </c>
      <c r="N506" s="218" t="e">
        <f>IF(ISBLANK(#REF!),"",#REF!)</f>
        <v>#REF!</v>
      </c>
      <c r="O506" s="218" t="e">
        <f>IF(ISBLANK(#REF!),"",#REF!)</f>
        <v>#REF!</v>
      </c>
      <c r="P506" s="220">
        <v>90.1</v>
      </c>
      <c r="Q506" s="220">
        <v>0</v>
      </c>
      <c r="R506" s="220">
        <v>0</v>
      </c>
      <c r="S506" s="220">
        <v>0</v>
      </c>
      <c r="T506" s="220">
        <v>0</v>
      </c>
      <c r="U506" s="220">
        <v>0</v>
      </c>
      <c r="V506" s="220">
        <v>90.1</v>
      </c>
      <c r="W506" s="220">
        <v>0</v>
      </c>
      <c r="X506" s="220">
        <v>0</v>
      </c>
      <c r="Y506" s="220">
        <v>90.1</v>
      </c>
      <c r="Z506" s="220">
        <v>22.524999999999991</v>
      </c>
      <c r="AA506" s="220">
        <v>67.575000000000003</v>
      </c>
      <c r="AB506" s="220">
        <v>15.016666666666666</v>
      </c>
      <c r="AC506" s="220">
        <v>0</v>
      </c>
      <c r="AD506" s="196"/>
      <c r="AE506" s="222" t="e">
        <f t="shared" si="88"/>
        <v>#REF!</v>
      </c>
      <c r="AF506" s="222" t="e">
        <f>INDEX(#REF!,MATCH(Turtas!E506,#REF!,0))</f>
        <v>#REF!</v>
      </c>
      <c r="AG506" s="223" t="e">
        <f t="shared" si="89"/>
        <v>#REF!</v>
      </c>
      <c r="AH506" s="223" t="s">
        <v>680</v>
      </c>
      <c r="AI506" s="196"/>
      <c r="AJ506" s="224" t="e">
        <f>#REF!</f>
        <v>#REF!</v>
      </c>
      <c r="AK506" s="224">
        <f t="shared" si="90"/>
        <v>90.1</v>
      </c>
      <c r="AL506" s="225" t="e">
        <f t="shared" si="91"/>
        <v>#REF!</v>
      </c>
      <c r="AM506" s="225"/>
      <c r="AN506" s="228"/>
      <c r="AO506" s="226"/>
      <c r="AP506" s="224" t="e">
        <f t="shared" si="92"/>
        <v>#REF!</v>
      </c>
      <c r="AQ506" s="224" t="e">
        <f t="shared" si="93"/>
        <v>#REF!</v>
      </c>
      <c r="AR506" s="224" t="e">
        <f t="shared" si="94"/>
        <v>#REF!</v>
      </c>
      <c r="AS506" s="224" t="e">
        <f t="shared" si="95"/>
        <v>#REF!</v>
      </c>
      <c r="AT506" s="224" t="b">
        <f t="shared" si="96"/>
        <v>0</v>
      </c>
      <c r="AU506" s="224" t="e">
        <f t="shared" si="97"/>
        <v>#REF!</v>
      </c>
      <c r="AV506" s="224" t="e">
        <f t="shared" si="98"/>
        <v>#REF!</v>
      </c>
      <c r="AX506" s="227" t="b">
        <v>0</v>
      </c>
    </row>
    <row r="507" spans="2:50" x14ac:dyDescent="0.2">
      <c r="B507" s="215">
        <v>497</v>
      </c>
      <c r="C507" s="216" t="e">
        <f>+#REF!</f>
        <v>#REF!</v>
      </c>
      <c r="D507" s="217" t="e">
        <f>+#REF!</f>
        <v>#REF!</v>
      </c>
      <c r="E507" s="217" t="e">
        <f>+#REF!</f>
        <v>#REF!</v>
      </c>
      <c r="F507" s="217">
        <v>721</v>
      </c>
      <c r="G507" s="217" t="s">
        <v>66</v>
      </c>
      <c r="H507" s="217" t="str">
        <f t="shared" si="87"/>
        <v>TS</v>
      </c>
      <c r="I507" s="218" t="e">
        <f>+#REF!</f>
        <v>#REF!</v>
      </c>
      <c r="J507" s="218" t="e">
        <f>IF(ISBLANK(#REF!),"",#REF!)</f>
        <v>#REF!</v>
      </c>
      <c r="K507" s="218" t="e">
        <f>IF(ISBLANK(#REF!),"",#REF!)</f>
        <v>#REF!</v>
      </c>
      <c r="L507" s="219" t="e">
        <f>IF(ISBLANK(#REF!),"",#REF!)</f>
        <v>#REF!</v>
      </c>
      <c r="M507" s="218" t="e">
        <f>IF(ISBLANK(#REF!),"",#REF!)</f>
        <v>#REF!</v>
      </c>
      <c r="N507" s="218" t="e">
        <f>IF(ISBLANK(#REF!),"",#REF!)</f>
        <v>#REF!</v>
      </c>
      <c r="O507" s="218" t="e">
        <f>IF(ISBLANK(#REF!),"",#REF!)</f>
        <v>#REF!</v>
      </c>
      <c r="P507" s="220">
        <v>135.15</v>
      </c>
      <c r="Q507" s="220">
        <v>0</v>
      </c>
      <c r="R507" s="220">
        <v>0</v>
      </c>
      <c r="S507" s="220">
        <v>0</v>
      </c>
      <c r="T507" s="220">
        <v>0</v>
      </c>
      <c r="U507" s="220">
        <v>0</v>
      </c>
      <c r="V507" s="220">
        <v>135.15</v>
      </c>
      <c r="W507" s="220">
        <v>0</v>
      </c>
      <c r="X507" s="220">
        <v>0</v>
      </c>
      <c r="Y507" s="220">
        <v>135.15</v>
      </c>
      <c r="Z507" s="220">
        <v>28.15625</v>
      </c>
      <c r="AA507" s="220">
        <v>106.99375000000001</v>
      </c>
      <c r="AB507" s="220">
        <v>22.525000000000002</v>
      </c>
      <c r="AC507" s="220">
        <v>0</v>
      </c>
      <c r="AD507" s="196"/>
      <c r="AE507" s="222" t="e">
        <f t="shared" si="88"/>
        <v>#REF!</v>
      </c>
      <c r="AF507" s="222" t="e">
        <f>INDEX(#REF!,MATCH(Turtas!E507,#REF!,0))</f>
        <v>#REF!</v>
      </c>
      <c r="AG507" s="223" t="e">
        <f t="shared" si="89"/>
        <v>#REF!</v>
      </c>
      <c r="AH507" s="223" t="s">
        <v>680</v>
      </c>
      <c r="AI507" s="196"/>
      <c r="AJ507" s="224" t="e">
        <f>#REF!</f>
        <v>#REF!</v>
      </c>
      <c r="AK507" s="224">
        <f t="shared" si="90"/>
        <v>135.15</v>
      </c>
      <c r="AL507" s="225" t="e">
        <f t="shared" si="91"/>
        <v>#REF!</v>
      </c>
      <c r="AM507" s="225"/>
      <c r="AN507" s="228"/>
      <c r="AO507" s="226"/>
      <c r="AP507" s="224" t="e">
        <f t="shared" si="92"/>
        <v>#REF!</v>
      </c>
      <c r="AQ507" s="224" t="e">
        <f t="shared" si="93"/>
        <v>#REF!</v>
      </c>
      <c r="AR507" s="224" t="e">
        <f t="shared" si="94"/>
        <v>#REF!</v>
      </c>
      <c r="AS507" s="224" t="e">
        <f t="shared" si="95"/>
        <v>#REF!</v>
      </c>
      <c r="AT507" s="224" t="b">
        <f t="shared" si="96"/>
        <v>0</v>
      </c>
      <c r="AU507" s="224" t="e">
        <f t="shared" si="97"/>
        <v>#REF!</v>
      </c>
      <c r="AV507" s="224" t="e">
        <f t="shared" si="98"/>
        <v>#REF!</v>
      </c>
      <c r="AX507" s="227" t="b">
        <v>0</v>
      </c>
    </row>
    <row r="508" spans="2:50" x14ac:dyDescent="0.2">
      <c r="B508" s="215">
        <v>498</v>
      </c>
      <c r="C508" s="216" t="e">
        <f>+#REF!</f>
        <v>#REF!</v>
      </c>
      <c r="D508" s="217" t="e">
        <f>+#REF!</f>
        <v>#REF!</v>
      </c>
      <c r="E508" s="217" t="e">
        <f>+#REF!</f>
        <v>#REF!</v>
      </c>
      <c r="F508" s="217">
        <v>721</v>
      </c>
      <c r="G508" s="217" t="s">
        <v>66</v>
      </c>
      <c r="H508" s="217" t="str">
        <f t="shared" si="87"/>
        <v>TS</v>
      </c>
      <c r="I508" s="218" t="e">
        <f>+#REF!</f>
        <v>#REF!</v>
      </c>
      <c r="J508" s="218" t="e">
        <f>IF(ISBLANK(#REF!),"",#REF!)</f>
        <v>#REF!</v>
      </c>
      <c r="K508" s="218" t="e">
        <f>IF(ISBLANK(#REF!),"",#REF!)</f>
        <v>#REF!</v>
      </c>
      <c r="L508" s="219" t="e">
        <f>IF(ISBLANK(#REF!),"",#REF!)</f>
        <v>#REF!</v>
      </c>
      <c r="M508" s="218" t="e">
        <f>IF(ISBLANK(#REF!),"",#REF!)</f>
        <v>#REF!</v>
      </c>
      <c r="N508" s="218" t="e">
        <f>IF(ISBLANK(#REF!),"",#REF!)</f>
        <v>#REF!</v>
      </c>
      <c r="O508" s="218" t="e">
        <f>IF(ISBLANK(#REF!),"",#REF!)</f>
        <v>#REF!</v>
      </c>
      <c r="P508" s="220">
        <v>24.6</v>
      </c>
      <c r="Q508" s="220">
        <v>0</v>
      </c>
      <c r="R508" s="220">
        <v>0</v>
      </c>
      <c r="S508" s="220">
        <v>0</v>
      </c>
      <c r="T508" s="220">
        <v>0</v>
      </c>
      <c r="U508" s="220">
        <v>0</v>
      </c>
      <c r="V508" s="220">
        <v>24.6</v>
      </c>
      <c r="W508" s="220">
        <v>0</v>
      </c>
      <c r="X508" s="220">
        <v>0</v>
      </c>
      <c r="Y508" s="220">
        <v>24.6</v>
      </c>
      <c r="Z508" s="220">
        <v>5.8083333333333336</v>
      </c>
      <c r="AA508" s="220">
        <v>18.791666666666668</v>
      </c>
      <c r="AB508" s="220">
        <v>4.1000000000000005</v>
      </c>
      <c r="AC508" s="220">
        <v>0</v>
      </c>
      <c r="AD508" s="196"/>
      <c r="AE508" s="222" t="e">
        <f t="shared" si="88"/>
        <v>#REF!</v>
      </c>
      <c r="AF508" s="222" t="e">
        <f>INDEX(#REF!,MATCH(Turtas!E508,#REF!,0))</f>
        <v>#REF!</v>
      </c>
      <c r="AG508" s="223" t="e">
        <f t="shared" si="89"/>
        <v>#REF!</v>
      </c>
      <c r="AH508" s="223" t="s">
        <v>680</v>
      </c>
      <c r="AI508" s="196"/>
      <c r="AJ508" s="224" t="e">
        <f>#REF!</f>
        <v>#REF!</v>
      </c>
      <c r="AK508" s="224">
        <f t="shared" si="90"/>
        <v>24.6</v>
      </c>
      <c r="AL508" s="225" t="e">
        <f t="shared" si="91"/>
        <v>#REF!</v>
      </c>
      <c r="AM508" s="225"/>
      <c r="AN508" s="228"/>
      <c r="AO508" s="226"/>
      <c r="AP508" s="224" t="e">
        <f t="shared" si="92"/>
        <v>#REF!</v>
      </c>
      <c r="AQ508" s="224" t="e">
        <f t="shared" si="93"/>
        <v>#REF!</v>
      </c>
      <c r="AR508" s="224" t="e">
        <f t="shared" si="94"/>
        <v>#REF!</v>
      </c>
      <c r="AS508" s="224" t="e">
        <f t="shared" si="95"/>
        <v>#REF!</v>
      </c>
      <c r="AT508" s="224" t="b">
        <f t="shared" si="96"/>
        <v>0</v>
      </c>
      <c r="AU508" s="224" t="e">
        <f t="shared" si="97"/>
        <v>#REF!</v>
      </c>
      <c r="AV508" s="224" t="e">
        <f t="shared" si="98"/>
        <v>#REF!</v>
      </c>
      <c r="AX508" s="227" t="b">
        <v>0</v>
      </c>
    </row>
    <row r="509" spans="2:50" x14ac:dyDescent="0.2">
      <c r="B509" s="215">
        <v>499</v>
      </c>
      <c r="C509" s="216" t="e">
        <f>+#REF!</f>
        <v>#REF!</v>
      </c>
      <c r="D509" s="217" t="e">
        <f>+#REF!</f>
        <v>#REF!</v>
      </c>
      <c r="E509" s="217" t="e">
        <f>+#REF!</f>
        <v>#REF!</v>
      </c>
      <c r="F509" s="217">
        <v>721</v>
      </c>
      <c r="G509" s="217" t="s">
        <v>66</v>
      </c>
      <c r="H509" s="217" t="str">
        <f t="shared" si="87"/>
        <v>TS</v>
      </c>
      <c r="I509" s="218" t="e">
        <f>+#REF!</f>
        <v>#REF!</v>
      </c>
      <c r="J509" s="218" t="e">
        <f>IF(ISBLANK(#REF!),"",#REF!)</f>
        <v>#REF!</v>
      </c>
      <c r="K509" s="218" t="e">
        <f>IF(ISBLANK(#REF!),"",#REF!)</f>
        <v>#REF!</v>
      </c>
      <c r="L509" s="219" t="e">
        <f>IF(ISBLANK(#REF!),"",#REF!)</f>
        <v>#REF!</v>
      </c>
      <c r="M509" s="218" t="e">
        <f>IF(ISBLANK(#REF!),"",#REF!)</f>
        <v>#REF!</v>
      </c>
      <c r="N509" s="218" t="e">
        <f>IF(ISBLANK(#REF!),"",#REF!)</f>
        <v>#REF!</v>
      </c>
      <c r="O509" s="218" t="e">
        <f>IF(ISBLANK(#REF!),"",#REF!)</f>
        <v>#REF!</v>
      </c>
      <c r="P509" s="220">
        <v>91.32</v>
      </c>
      <c r="Q509" s="220">
        <v>0</v>
      </c>
      <c r="R509" s="220">
        <v>0</v>
      </c>
      <c r="S509" s="220">
        <v>0</v>
      </c>
      <c r="T509" s="220">
        <v>0</v>
      </c>
      <c r="U509" s="220">
        <v>0</v>
      </c>
      <c r="V509" s="220">
        <v>91.32</v>
      </c>
      <c r="W509" s="220">
        <v>0</v>
      </c>
      <c r="X509" s="220">
        <v>0</v>
      </c>
      <c r="Y509" s="220">
        <v>91.32</v>
      </c>
      <c r="Z509" s="220">
        <v>16.48833333333333</v>
      </c>
      <c r="AA509" s="220">
        <v>74.831666666666663</v>
      </c>
      <c r="AB509" s="220">
        <v>15.219999999999999</v>
      </c>
      <c r="AC509" s="220">
        <v>0</v>
      </c>
      <c r="AD509" s="196"/>
      <c r="AE509" s="222" t="e">
        <f t="shared" si="88"/>
        <v>#REF!</v>
      </c>
      <c r="AF509" s="222" t="e">
        <f>INDEX(#REF!,MATCH(Turtas!E509,#REF!,0))</f>
        <v>#REF!</v>
      </c>
      <c r="AG509" s="223" t="e">
        <f t="shared" si="89"/>
        <v>#REF!</v>
      </c>
      <c r="AH509" s="223" t="s">
        <v>680</v>
      </c>
      <c r="AI509" s="196"/>
      <c r="AJ509" s="224" t="e">
        <f>#REF!</f>
        <v>#REF!</v>
      </c>
      <c r="AK509" s="224">
        <f t="shared" si="90"/>
        <v>91.32</v>
      </c>
      <c r="AL509" s="225" t="e">
        <f t="shared" si="91"/>
        <v>#REF!</v>
      </c>
      <c r="AM509" s="225"/>
      <c r="AN509" s="228"/>
      <c r="AO509" s="226"/>
      <c r="AP509" s="224" t="e">
        <f t="shared" si="92"/>
        <v>#REF!</v>
      </c>
      <c r="AQ509" s="224" t="e">
        <f t="shared" si="93"/>
        <v>#REF!</v>
      </c>
      <c r="AR509" s="224" t="e">
        <f t="shared" si="94"/>
        <v>#REF!</v>
      </c>
      <c r="AS509" s="224" t="e">
        <f t="shared" si="95"/>
        <v>#REF!</v>
      </c>
      <c r="AT509" s="224" t="b">
        <f t="shared" si="96"/>
        <v>0</v>
      </c>
      <c r="AU509" s="224" t="e">
        <f t="shared" si="97"/>
        <v>#REF!</v>
      </c>
      <c r="AV509" s="224" t="e">
        <f t="shared" si="98"/>
        <v>#REF!</v>
      </c>
      <c r="AX509" s="227" t="b">
        <v>0</v>
      </c>
    </row>
    <row r="510" spans="2:50" x14ac:dyDescent="0.2">
      <c r="B510" s="215">
        <v>500</v>
      </c>
      <c r="C510" s="216" t="e">
        <f>+#REF!</f>
        <v>#REF!</v>
      </c>
      <c r="D510" s="217" t="e">
        <f>+#REF!</f>
        <v>#REF!</v>
      </c>
      <c r="E510" s="217" t="e">
        <f>+#REF!</f>
        <v>#REF!</v>
      </c>
      <c r="F510" s="217">
        <v>721</v>
      </c>
      <c r="G510" s="217" t="s">
        <v>81</v>
      </c>
      <c r="H510" s="217" t="str">
        <f t="shared" si="87"/>
        <v>TS</v>
      </c>
      <c r="I510" s="218" t="e">
        <f>+#REF!</f>
        <v>#REF!</v>
      </c>
      <c r="J510" s="218" t="e">
        <f>IF(ISBLANK(#REF!),"",#REF!)</f>
        <v>#REF!</v>
      </c>
      <c r="K510" s="218" t="e">
        <f>IF(ISBLANK(#REF!),"",#REF!)</f>
        <v>#REF!</v>
      </c>
      <c r="L510" s="219" t="e">
        <f>IF(ISBLANK(#REF!),"",#REF!)</f>
        <v>#REF!</v>
      </c>
      <c r="M510" s="218" t="e">
        <f>IF(ISBLANK(#REF!),"",#REF!)</f>
        <v>#REF!</v>
      </c>
      <c r="N510" s="218" t="e">
        <f>IF(ISBLANK(#REF!),"",#REF!)</f>
        <v>#REF!</v>
      </c>
      <c r="O510" s="218" t="e">
        <f>IF(ISBLANK(#REF!),"",#REF!)</f>
        <v>#REF!</v>
      </c>
      <c r="P510" s="220">
        <v>260</v>
      </c>
      <c r="Q510" s="220">
        <v>0</v>
      </c>
      <c r="R510" s="220">
        <v>0</v>
      </c>
      <c r="S510" s="220">
        <v>0</v>
      </c>
      <c r="T510" s="220">
        <v>0</v>
      </c>
      <c r="U510" s="220">
        <v>0</v>
      </c>
      <c r="V510" s="220">
        <v>260</v>
      </c>
      <c r="W510" s="220">
        <v>260</v>
      </c>
      <c r="X510" s="220">
        <v>0</v>
      </c>
      <c r="Y510" s="220">
        <v>0</v>
      </c>
      <c r="Z510" s="220">
        <v>0</v>
      </c>
      <c r="AA510" s="220">
        <v>0</v>
      </c>
      <c r="AB510" s="220">
        <v>0</v>
      </c>
      <c r="AC510" s="220">
        <v>37.142857142857146</v>
      </c>
      <c r="AD510" s="196"/>
      <c r="AE510" s="222" t="e">
        <f t="shared" si="88"/>
        <v>#REF!</v>
      </c>
      <c r="AF510" s="222" t="e">
        <f>INDEX(#REF!,MATCH(Turtas!E510,#REF!,0))</f>
        <v>#REF!</v>
      </c>
      <c r="AG510" s="223" t="e">
        <f t="shared" si="89"/>
        <v>#REF!</v>
      </c>
      <c r="AH510" s="223" t="s">
        <v>681</v>
      </c>
      <c r="AI510" s="196"/>
      <c r="AJ510" s="224" t="e">
        <f>#REF!</f>
        <v>#REF!</v>
      </c>
      <c r="AK510" s="224">
        <f t="shared" si="90"/>
        <v>260</v>
      </c>
      <c r="AL510" s="225" t="e">
        <f t="shared" si="91"/>
        <v>#REF!</v>
      </c>
      <c r="AM510" s="225"/>
      <c r="AN510" s="226"/>
      <c r="AO510" s="226"/>
      <c r="AP510" s="224" t="e">
        <f t="shared" si="92"/>
        <v>#REF!</v>
      </c>
      <c r="AQ510" s="224" t="e">
        <f t="shared" si="93"/>
        <v>#REF!</v>
      </c>
      <c r="AR510" s="224" t="e">
        <f t="shared" si="94"/>
        <v>#REF!</v>
      </c>
      <c r="AS510" s="224" t="e">
        <f t="shared" si="95"/>
        <v>#REF!</v>
      </c>
      <c r="AT510" s="224" t="b">
        <f t="shared" si="96"/>
        <v>0</v>
      </c>
      <c r="AU510" s="224" t="e">
        <f t="shared" si="97"/>
        <v>#REF!</v>
      </c>
      <c r="AV510" s="224" t="e">
        <f t="shared" si="98"/>
        <v>#REF!</v>
      </c>
      <c r="AX510" s="227" t="b">
        <v>0</v>
      </c>
    </row>
    <row r="511" spans="2:50" x14ac:dyDescent="0.2">
      <c r="B511" s="215">
        <v>501</v>
      </c>
      <c r="C511" s="216" t="e">
        <f>+#REF!</f>
        <v>#REF!</v>
      </c>
      <c r="D511" s="217" t="e">
        <f>+#REF!</f>
        <v>#REF!</v>
      </c>
      <c r="E511" s="217" t="e">
        <f>+#REF!</f>
        <v>#REF!</v>
      </c>
      <c r="F511" s="217">
        <v>721</v>
      </c>
      <c r="G511" s="217" t="s">
        <v>66</v>
      </c>
      <c r="H511" s="217" t="str">
        <f t="shared" si="87"/>
        <v>TS</v>
      </c>
      <c r="I511" s="218" t="e">
        <f>+#REF!</f>
        <v>#REF!</v>
      </c>
      <c r="J511" s="218" t="e">
        <f>IF(ISBLANK(#REF!),"",#REF!)</f>
        <v>#REF!</v>
      </c>
      <c r="K511" s="218" t="e">
        <f>IF(ISBLANK(#REF!),"",#REF!)</f>
        <v>#REF!</v>
      </c>
      <c r="L511" s="219" t="e">
        <f>IF(ISBLANK(#REF!),"",#REF!)</f>
        <v>#REF!</v>
      </c>
      <c r="M511" s="218" t="e">
        <f>IF(ISBLANK(#REF!),"",#REF!)</f>
        <v>#REF!</v>
      </c>
      <c r="N511" s="218" t="e">
        <f>IF(ISBLANK(#REF!),"",#REF!)</f>
        <v>#REF!</v>
      </c>
      <c r="O511" s="218" t="e">
        <f>IF(ISBLANK(#REF!),"",#REF!)</f>
        <v>#REF!</v>
      </c>
      <c r="P511" s="220">
        <v>49.2</v>
      </c>
      <c r="Q511" s="220">
        <v>0</v>
      </c>
      <c r="R511" s="220">
        <v>0</v>
      </c>
      <c r="S511" s="220">
        <v>0</v>
      </c>
      <c r="T511" s="220">
        <v>0</v>
      </c>
      <c r="U511" s="220">
        <v>0</v>
      </c>
      <c r="V511" s="220">
        <v>49.2</v>
      </c>
      <c r="W511" s="220">
        <v>0</v>
      </c>
      <c r="X511" s="220">
        <v>0</v>
      </c>
      <c r="Y511" s="220">
        <v>49.2</v>
      </c>
      <c r="Z511" s="220">
        <v>8.8833333333333329</v>
      </c>
      <c r="AA511" s="220">
        <v>40.31666666666667</v>
      </c>
      <c r="AB511" s="220">
        <v>8.2000000000000011</v>
      </c>
      <c r="AC511" s="220">
        <v>0</v>
      </c>
      <c r="AD511" s="196"/>
      <c r="AE511" s="222" t="e">
        <f t="shared" si="88"/>
        <v>#REF!</v>
      </c>
      <c r="AF511" s="222" t="e">
        <f>INDEX(#REF!,MATCH(Turtas!E511,#REF!,0))</f>
        <v>#REF!</v>
      </c>
      <c r="AG511" s="223" t="e">
        <f t="shared" si="89"/>
        <v>#REF!</v>
      </c>
      <c r="AH511" s="223" t="s">
        <v>680</v>
      </c>
      <c r="AI511" s="196"/>
      <c r="AJ511" s="224" t="e">
        <f>#REF!</f>
        <v>#REF!</v>
      </c>
      <c r="AK511" s="224">
        <f t="shared" si="90"/>
        <v>49.2</v>
      </c>
      <c r="AL511" s="225" t="e">
        <f t="shared" si="91"/>
        <v>#REF!</v>
      </c>
      <c r="AM511" s="225"/>
      <c r="AN511" s="228"/>
      <c r="AO511" s="226"/>
      <c r="AP511" s="224" t="e">
        <f t="shared" si="92"/>
        <v>#REF!</v>
      </c>
      <c r="AQ511" s="224" t="e">
        <f t="shared" si="93"/>
        <v>#REF!</v>
      </c>
      <c r="AR511" s="224" t="e">
        <f t="shared" si="94"/>
        <v>#REF!</v>
      </c>
      <c r="AS511" s="224" t="e">
        <f t="shared" si="95"/>
        <v>#REF!</v>
      </c>
      <c r="AT511" s="224" t="b">
        <f t="shared" si="96"/>
        <v>0</v>
      </c>
      <c r="AU511" s="224" t="e">
        <f t="shared" si="97"/>
        <v>#REF!</v>
      </c>
      <c r="AV511" s="224" t="e">
        <f t="shared" si="98"/>
        <v>#REF!</v>
      </c>
      <c r="AX511" s="227" t="b">
        <v>0</v>
      </c>
    </row>
    <row r="512" spans="2:50" x14ac:dyDescent="0.2">
      <c r="B512" s="215">
        <v>502</v>
      </c>
      <c r="C512" s="216" t="e">
        <f>+#REF!</f>
        <v>#REF!</v>
      </c>
      <c r="D512" s="217" t="e">
        <f>+#REF!</f>
        <v>#REF!</v>
      </c>
      <c r="E512" s="217" t="e">
        <f>+#REF!</f>
        <v>#REF!</v>
      </c>
      <c r="F512" s="217">
        <v>721</v>
      </c>
      <c r="G512" s="217" t="s">
        <v>66</v>
      </c>
      <c r="H512" s="217" t="str">
        <f t="shared" si="87"/>
        <v>TS</v>
      </c>
      <c r="I512" s="218" t="e">
        <f>+#REF!</f>
        <v>#REF!</v>
      </c>
      <c r="J512" s="218" t="e">
        <f>IF(ISBLANK(#REF!),"",#REF!)</f>
        <v>#REF!</v>
      </c>
      <c r="K512" s="218" t="e">
        <f>IF(ISBLANK(#REF!),"",#REF!)</f>
        <v>#REF!</v>
      </c>
      <c r="L512" s="219" t="e">
        <f>IF(ISBLANK(#REF!),"",#REF!)</f>
        <v>#REF!</v>
      </c>
      <c r="M512" s="218" t="e">
        <f>IF(ISBLANK(#REF!),"",#REF!)</f>
        <v>#REF!</v>
      </c>
      <c r="N512" s="218" t="e">
        <f>IF(ISBLANK(#REF!),"",#REF!)</f>
        <v>#REF!</v>
      </c>
      <c r="O512" s="218" t="e">
        <f>IF(ISBLANK(#REF!),"",#REF!)</f>
        <v>#REF!</v>
      </c>
      <c r="P512" s="220">
        <v>1054.17</v>
      </c>
      <c r="Q512" s="220">
        <v>0</v>
      </c>
      <c r="R512" s="220">
        <v>0</v>
      </c>
      <c r="S512" s="220">
        <v>0</v>
      </c>
      <c r="T512" s="220">
        <v>0</v>
      </c>
      <c r="U512" s="220">
        <v>0</v>
      </c>
      <c r="V512" s="220">
        <v>1054.17</v>
      </c>
      <c r="W512" s="220">
        <v>0</v>
      </c>
      <c r="X512" s="220">
        <v>0</v>
      </c>
      <c r="Y512" s="220">
        <v>1054.17</v>
      </c>
      <c r="Z512" s="220">
        <v>263.54250000000002</v>
      </c>
      <c r="AA512" s="220">
        <v>790.62750000000005</v>
      </c>
      <c r="AB512" s="220">
        <v>175.69500000000002</v>
      </c>
      <c r="AC512" s="220">
        <v>0</v>
      </c>
      <c r="AD512" s="196"/>
      <c r="AE512" s="222" t="e">
        <f t="shared" si="88"/>
        <v>#REF!</v>
      </c>
      <c r="AF512" s="222" t="e">
        <f>INDEX(#REF!,MATCH(Turtas!E512,#REF!,0))</f>
        <v>#REF!</v>
      </c>
      <c r="AG512" s="223" t="e">
        <f t="shared" si="89"/>
        <v>#REF!</v>
      </c>
      <c r="AH512" s="223" t="s">
        <v>680</v>
      </c>
      <c r="AI512" s="196"/>
      <c r="AJ512" s="224" t="e">
        <f>#REF!</f>
        <v>#REF!</v>
      </c>
      <c r="AK512" s="224">
        <f t="shared" si="90"/>
        <v>1054.17</v>
      </c>
      <c r="AL512" s="225" t="e">
        <f t="shared" si="91"/>
        <v>#REF!</v>
      </c>
      <c r="AM512" s="225"/>
      <c r="AN512" s="228"/>
      <c r="AO512" s="226"/>
      <c r="AP512" s="224" t="e">
        <f t="shared" si="92"/>
        <v>#REF!</v>
      </c>
      <c r="AQ512" s="224" t="e">
        <f t="shared" si="93"/>
        <v>#REF!</v>
      </c>
      <c r="AR512" s="224" t="e">
        <f t="shared" si="94"/>
        <v>#REF!</v>
      </c>
      <c r="AS512" s="224" t="e">
        <f t="shared" si="95"/>
        <v>#REF!</v>
      </c>
      <c r="AT512" s="224" t="b">
        <f t="shared" si="96"/>
        <v>0</v>
      </c>
      <c r="AU512" s="224" t="e">
        <f t="shared" si="97"/>
        <v>#REF!</v>
      </c>
      <c r="AV512" s="224" t="e">
        <f t="shared" si="98"/>
        <v>#REF!</v>
      </c>
      <c r="AX512" s="227" t="b">
        <v>0</v>
      </c>
    </row>
    <row r="513" spans="2:50" x14ac:dyDescent="0.2">
      <c r="B513" s="215">
        <v>503</v>
      </c>
      <c r="C513" s="216" t="e">
        <f>+#REF!</f>
        <v>#REF!</v>
      </c>
      <c r="D513" s="217" t="e">
        <f>+#REF!</f>
        <v>#REF!</v>
      </c>
      <c r="E513" s="217" t="e">
        <f>+#REF!</f>
        <v>#REF!</v>
      </c>
      <c r="F513" s="217">
        <v>721</v>
      </c>
      <c r="G513" s="217" t="s">
        <v>66</v>
      </c>
      <c r="H513" s="217" t="str">
        <f t="shared" si="87"/>
        <v>TS</v>
      </c>
      <c r="I513" s="218" t="e">
        <f>+#REF!</f>
        <v>#REF!</v>
      </c>
      <c r="J513" s="218" t="e">
        <f>IF(ISBLANK(#REF!),"",#REF!)</f>
        <v>#REF!</v>
      </c>
      <c r="K513" s="218" t="e">
        <f>IF(ISBLANK(#REF!),"",#REF!)</f>
        <v>#REF!</v>
      </c>
      <c r="L513" s="219" t="e">
        <f>IF(ISBLANK(#REF!),"",#REF!)</f>
        <v>#REF!</v>
      </c>
      <c r="M513" s="218" t="e">
        <f>IF(ISBLANK(#REF!),"",#REF!)</f>
        <v>#REF!</v>
      </c>
      <c r="N513" s="218" t="e">
        <f>IF(ISBLANK(#REF!),"",#REF!)</f>
        <v>#REF!</v>
      </c>
      <c r="O513" s="218" t="e">
        <f>IF(ISBLANK(#REF!),"",#REF!)</f>
        <v>#REF!</v>
      </c>
      <c r="P513" s="220">
        <v>29.75</v>
      </c>
      <c r="Q513" s="220">
        <v>0</v>
      </c>
      <c r="R513" s="220">
        <v>0</v>
      </c>
      <c r="S513" s="220">
        <v>0</v>
      </c>
      <c r="T513" s="220">
        <v>0</v>
      </c>
      <c r="U513" s="220">
        <v>0</v>
      </c>
      <c r="V513" s="220">
        <v>29.75</v>
      </c>
      <c r="W513" s="220">
        <v>0</v>
      </c>
      <c r="X513" s="220">
        <v>0</v>
      </c>
      <c r="Y513" s="220">
        <v>29.75</v>
      </c>
      <c r="Z513" s="220">
        <v>7.0243055555555571</v>
      </c>
      <c r="AA513" s="220">
        <v>22.725694444444443</v>
      </c>
      <c r="AB513" s="220">
        <v>4.9583333333333339</v>
      </c>
      <c r="AC513" s="220">
        <v>0</v>
      </c>
      <c r="AD513" s="196"/>
      <c r="AE513" s="222" t="e">
        <f t="shared" si="88"/>
        <v>#REF!</v>
      </c>
      <c r="AF513" s="222" t="e">
        <f>INDEX(#REF!,MATCH(Turtas!E513,#REF!,0))</f>
        <v>#REF!</v>
      </c>
      <c r="AG513" s="223" t="e">
        <f t="shared" si="89"/>
        <v>#REF!</v>
      </c>
      <c r="AH513" s="223" t="s">
        <v>680</v>
      </c>
      <c r="AI513" s="196"/>
      <c r="AJ513" s="224" t="e">
        <f>#REF!</f>
        <v>#REF!</v>
      </c>
      <c r="AK513" s="224">
        <f t="shared" si="90"/>
        <v>29.75</v>
      </c>
      <c r="AL513" s="225" t="e">
        <f t="shared" si="91"/>
        <v>#REF!</v>
      </c>
      <c r="AM513" s="225"/>
      <c r="AN513" s="228"/>
      <c r="AO513" s="226"/>
      <c r="AP513" s="224" t="e">
        <f t="shared" si="92"/>
        <v>#REF!</v>
      </c>
      <c r="AQ513" s="224" t="e">
        <f t="shared" si="93"/>
        <v>#REF!</v>
      </c>
      <c r="AR513" s="224" t="e">
        <f t="shared" si="94"/>
        <v>#REF!</v>
      </c>
      <c r="AS513" s="224" t="e">
        <f t="shared" si="95"/>
        <v>#REF!</v>
      </c>
      <c r="AT513" s="224" t="b">
        <f t="shared" si="96"/>
        <v>0</v>
      </c>
      <c r="AU513" s="224" t="e">
        <f t="shared" si="97"/>
        <v>#REF!</v>
      </c>
      <c r="AV513" s="224" t="e">
        <f t="shared" si="98"/>
        <v>#REF!</v>
      </c>
      <c r="AX513" s="227" t="b">
        <v>0</v>
      </c>
    </row>
    <row r="514" spans="2:50" x14ac:dyDescent="0.2">
      <c r="B514" s="215">
        <v>504</v>
      </c>
      <c r="C514" s="216" t="e">
        <f>+#REF!</f>
        <v>#REF!</v>
      </c>
      <c r="D514" s="217" t="e">
        <f>+#REF!</f>
        <v>#REF!</v>
      </c>
      <c r="E514" s="217" t="e">
        <f>+#REF!</f>
        <v>#REF!</v>
      </c>
      <c r="F514" s="217">
        <v>721</v>
      </c>
      <c r="G514" s="217" t="s">
        <v>66</v>
      </c>
      <c r="H514" s="217" t="str">
        <f t="shared" si="87"/>
        <v>TS</v>
      </c>
      <c r="I514" s="218" t="e">
        <f>+#REF!</f>
        <v>#REF!</v>
      </c>
      <c r="J514" s="218" t="e">
        <f>IF(ISBLANK(#REF!),"",#REF!)</f>
        <v>#REF!</v>
      </c>
      <c r="K514" s="218" t="e">
        <f>IF(ISBLANK(#REF!),"",#REF!)</f>
        <v>#REF!</v>
      </c>
      <c r="L514" s="219" t="e">
        <f>IF(ISBLANK(#REF!),"",#REF!)</f>
        <v>#REF!</v>
      </c>
      <c r="M514" s="218" t="e">
        <f>IF(ISBLANK(#REF!),"",#REF!)</f>
        <v>#REF!</v>
      </c>
      <c r="N514" s="218" t="e">
        <f>IF(ISBLANK(#REF!),"",#REF!)</f>
        <v>#REF!</v>
      </c>
      <c r="O514" s="218" t="e">
        <f>IF(ISBLANK(#REF!),"",#REF!)</f>
        <v>#REF!</v>
      </c>
      <c r="P514" s="220">
        <v>306.33999999999997</v>
      </c>
      <c r="Q514" s="220">
        <v>0</v>
      </c>
      <c r="R514" s="220">
        <v>0</v>
      </c>
      <c r="S514" s="220">
        <v>0</v>
      </c>
      <c r="T514" s="220">
        <v>0</v>
      </c>
      <c r="U514" s="220">
        <v>0</v>
      </c>
      <c r="V514" s="220">
        <v>306.33999999999997</v>
      </c>
      <c r="W514" s="220">
        <v>0</v>
      </c>
      <c r="X514" s="220">
        <v>0</v>
      </c>
      <c r="Y514" s="220">
        <v>306.33999999999997</v>
      </c>
      <c r="Z514" s="220">
        <v>68.075555555555582</v>
      </c>
      <c r="AA514" s="220">
        <v>238.26444444444439</v>
      </c>
      <c r="AB514" s="220">
        <v>51.056666666666658</v>
      </c>
      <c r="AC514" s="220">
        <v>0</v>
      </c>
      <c r="AD514" s="196"/>
      <c r="AE514" s="222" t="e">
        <f t="shared" si="88"/>
        <v>#REF!</v>
      </c>
      <c r="AF514" s="222" t="e">
        <f>INDEX(#REF!,MATCH(Turtas!E514,#REF!,0))</f>
        <v>#REF!</v>
      </c>
      <c r="AG514" s="223" t="e">
        <f t="shared" si="89"/>
        <v>#REF!</v>
      </c>
      <c r="AH514" s="223" t="s">
        <v>680</v>
      </c>
      <c r="AI514" s="196"/>
      <c r="AJ514" s="224" t="e">
        <f>#REF!</f>
        <v>#REF!</v>
      </c>
      <c r="AK514" s="224">
        <f t="shared" si="90"/>
        <v>306.33999999999997</v>
      </c>
      <c r="AL514" s="225" t="e">
        <f t="shared" si="91"/>
        <v>#REF!</v>
      </c>
      <c r="AM514" s="225"/>
      <c r="AN514" s="228"/>
      <c r="AO514" s="226"/>
      <c r="AP514" s="224" t="e">
        <f t="shared" si="92"/>
        <v>#REF!</v>
      </c>
      <c r="AQ514" s="224" t="e">
        <f t="shared" si="93"/>
        <v>#REF!</v>
      </c>
      <c r="AR514" s="224" t="e">
        <f t="shared" si="94"/>
        <v>#REF!</v>
      </c>
      <c r="AS514" s="224" t="e">
        <f t="shared" si="95"/>
        <v>#REF!</v>
      </c>
      <c r="AT514" s="224" t="b">
        <f t="shared" si="96"/>
        <v>0</v>
      </c>
      <c r="AU514" s="224" t="e">
        <f t="shared" si="97"/>
        <v>#REF!</v>
      </c>
      <c r="AV514" s="224" t="e">
        <f t="shared" si="98"/>
        <v>#REF!</v>
      </c>
      <c r="AX514" s="227" t="b">
        <v>0</v>
      </c>
    </row>
    <row r="515" spans="2:50" x14ac:dyDescent="0.2">
      <c r="B515" s="215">
        <v>505</v>
      </c>
      <c r="C515" s="216" t="e">
        <f>+#REF!</f>
        <v>#REF!</v>
      </c>
      <c r="D515" s="217" t="e">
        <f>+#REF!</f>
        <v>#REF!</v>
      </c>
      <c r="E515" s="217" t="e">
        <f>+#REF!</f>
        <v>#REF!</v>
      </c>
      <c r="F515" s="217">
        <v>721</v>
      </c>
      <c r="G515" s="217" t="s">
        <v>66</v>
      </c>
      <c r="H515" s="217" t="str">
        <f t="shared" si="87"/>
        <v>TS</v>
      </c>
      <c r="I515" s="218" t="e">
        <f>+#REF!</f>
        <v>#REF!</v>
      </c>
      <c r="J515" s="218" t="e">
        <f>IF(ISBLANK(#REF!),"",#REF!)</f>
        <v>#REF!</v>
      </c>
      <c r="K515" s="218" t="e">
        <f>IF(ISBLANK(#REF!),"",#REF!)</f>
        <v>#REF!</v>
      </c>
      <c r="L515" s="219" t="e">
        <f>IF(ISBLANK(#REF!),"",#REF!)</f>
        <v>#REF!</v>
      </c>
      <c r="M515" s="218" t="e">
        <f>IF(ISBLANK(#REF!),"",#REF!)</f>
        <v>#REF!</v>
      </c>
      <c r="N515" s="218" t="e">
        <f>IF(ISBLANK(#REF!),"",#REF!)</f>
        <v>#REF!</v>
      </c>
      <c r="O515" s="218" t="e">
        <f>IF(ISBLANK(#REF!),"",#REF!)</f>
        <v>#REF!</v>
      </c>
      <c r="P515" s="220">
        <v>258.74</v>
      </c>
      <c r="Q515" s="220">
        <v>0</v>
      </c>
      <c r="R515" s="220">
        <v>0</v>
      </c>
      <c r="S515" s="220">
        <v>0</v>
      </c>
      <c r="T515" s="220">
        <v>0</v>
      </c>
      <c r="U515" s="220">
        <v>0</v>
      </c>
      <c r="V515" s="220">
        <v>258.74</v>
      </c>
      <c r="W515" s="220">
        <v>0</v>
      </c>
      <c r="X515" s="220">
        <v>0</v>
      </c>
      <c r="Y515" s="220">
        <v>258.74</v>
      </c>
      <c r="Z515" s="220">
        <v>53.904166666666669</v>
      </c>
      <c r="AA515" s="220">
        <v>204.83583333333334</v>
      </c>
      <c r="AB515" s="220">
        <v>43.123333333333335</v>
      </c>
      <c r="AC515" s="220">
        <v>0</v>
      </c>
      <c r="AD515" s="196"/>
      <c r="AE515" s="222" t="e">
        <f t="shared" si="88"/>
        <v>#REF!</v>
      </c>
      <c r="AF515" s="222" t="e">
        <f>INDEX(#REF!,MATCH(Turtas!E515,#REF!,0))</f>
        <v>#REF!</v>
      </c>
      <c r="AG515" s="223" t="e">
        <f t="shared" si="89"/>
        <v>#REF!</v>
      </c>
      <c r="AH515" s="223" t="s">
        <v>680</v>
      </c>
      <c r="AI515" s="196"/>
      <c r="AJ515" s="224" t="e">
        <f>#REF!</f>
        <v>#REF!</v>
      </c>
      <c r="AK515" s="224">
        <f t="shared" si="90"/>
        <v>258.74</v>
      </c>
      <c r="AL515" s="225" t="e">
        <f t="shared" si="91"/>
        <v>#REF!</v>
      </c>
      <c r="AM515" s="225"/>
      <c r="AN515" s="228"/>
      <c r="AO515" s="226"/>
      <c r="AP515" s="224" t="e">
        <f t="shared" si="92"/>
        <v>#REF!</v>
      </c>
      <c r="AQ515" s="224" t="e">
        <f t="shared" si="93"/>
        <v>#REF!</v>
      </c>
      <c r="AR515" s="224" t="e">
        <f t="shared" si="94"/>
        <v>#REF!</v>
      </c>
      <c r="AS515" s="224" t="e">
        <f t="shared" si="95"/>
        <v>#REF!</v>
      </c>
      <c r="AT515" s="224" t="b">
        <f t="shared" si="96"/>
        <v>0</v>
      </c>
      <c r="AU515" s="224" t="e">
        <f t="shared" si="97"/>
        <v>#REF!</v>
      </c>
      <c r="AV515" s="224" t="e">
        <f t="shared" si="98"/>
        <v>#REF!</v>
      </c>
      <c r="AX515" s="227" t="b">
        <v>0</v>
      </c>
    </row>
    <row r="516" spans="2:50" x14ac:dyDescent="0.2">
      <c r="B516" s="215">
        <v>506</v>
      </c>
      <c r="C516" s="216" t="e">
        <f>+#REF!</f>
        <v>#REF!</v>
      </c>
      <c r="D516" s="217" t="e">
        <f>+#REF!</f>
        <v>#REF!</v>
      </c>
      <c r="E516" s="217" t="e">
        <f>+#REF!</f>
        <v>#REF!</v>
      </c>
      <c r="F516" s="217">
        <v>721</v>
      </c>
      <c r="G516" s="217" t="s">
        <v>66</v>
      </c>
      <c r="H516" s="217" t="str">
        <f t="shared" si="87"/>
        <v>TS</v>
      </c>
      <c r="I516" s="218" t="e">
        <f>+#REF!</f>
        <v>#REF!</v>
      </c>
      <c r="J516" s="218" t="e">
        <f>IF(ISBLANK(#REF!),"",#REF!)</f>
        <v>#REF!</v>
      </c>
      <c r="K516" s="218" t="e">
        <f>IF(ISBLANK(#REF!),"",#REF!)</f>
        <v>#REF!</v>
      </c>
      <c r="L516" s="219" t="e">
        <f>IF(ISBLANK(#REF!),"",#REF!)</f>
        <v>#REF!</v>
      </c>
      <c r="M516" s="218" t="e">
        <f>IF(ISBLANK(#REF!),"",#REF!)</f>
        <v>#REF!</v>
      </c>
      <c r="N516" s="218" t="e">
        <f>IF(ISBLANK(#REF!),"",#REF!)</f>
        <v>#REF!</v>
      </c>
      <c r="O516" s="218" t="e">
        <f>IF(ISBLANK(#REF!),"",#REF!)</f>
        <v>#REF!</v>
      </c>
      <c r="P516" s="220">
        <v>630.70000000000005</v>
      </c>
      <c r="Q516" s="220">
        <v>0</v>
      </c>
      <c r="R516" s="220">
        <v>0</v>
      </c>
      <c r="S516" s="220">
        <v>0</v>
      </c>
      <c r="T516" s="220">
        <v>0</v>
      </c>
      <c r="U516" s="220">
        <v>0</v>
      </c>
      <c r="V516" s="220">
        <v>630.70000000000005</v>
      </c>
      <c r="W516" s="220">
        <v>0</v>
      </c>
      <c r="X516" s="220">
        <v>0</v>
      </c>
      <c r="Y516" s="220">
        <v>630.70000000000005</v>
      </c>
      <c r="Z516" s="220">
        <v>113.87638888888887</v>
      </c>
      <c r="AA516" s="220">
        <v>516.82361111111118</v>
      </c>
      <c r="AB516" s="220">
        <v>105.11666666666667</v>
      </c>
      <c r="AC516" s="220">
        <v>0</v>
      </c>
      <c r="AD516" s="196"/>
      <c r="AE516" s="222" t="e">
        <f t="shared" si="88"/>
        <v>#REF!</v>
      </c>
      <c r="AF516" s="222" t="e">
        <f>INDEX(#REF!,MATCH(Turtas!E516,#REF!,0))</f>
        <v>#REF!</v>
      </c>
      <c r="AG516" s="223" t="e">
        <f t="shared" si="89"/>
        <v>#REF!</v>
      </c>
      <c r="AH516" s="223" t="s">
        <v>680</v>
      </c>
      <c r="AI516" s="196"/>
      <c r="AJ516" s="224" t="e">
        <f>#REF!</f>
        <v>#REF!</v>
      </c>
      <c r="AK516" s="224">
        <f t="shared" si="90"/>
        <v>630.70000000000005</v>
      </c>
      <c r="AL516" s="225" t="e">
        <f t="shared" si="91"/>
        <v>#REF!</v>
      </c>
      <c r="AM516" s="225"/>
      <c r="AN516" s="228"/>
      <c r="AO516" s="226"/>
      <c r="AP516" s="224" t="e">
        <f t="shared" si="92"/>
        <v>#REF!</v>
      </c>
      <c r="AQ516" s="224" t="e">
        <f t="shared" si="93"/>
        <v>#REF!</v>
      </c>
      <c r="AR516" s="224" t="e">
        <f t="shared" si="94"/>
        <v>#REF!</v>
      </c>
      <c r="AS516" s="224" t="e">
        <f t="shared" si="95"/>
        <v>#REF!</v>
      </c>
      <c r="AT516" s="224" t="b">
        <f t="shared" si="96"/>
        <v>0</v>
      </c>
      <c r="AU516" s="224" t="e">
        <f t="shared" si="97"/>
        <v>#REF!</v>
      </c>
      <c r="AV516" s="224" t="e">
        <f t="shared" si="98"/>
        <v>#REF!</v>
      </c>
      <c r="AX516" s="227" t="b">
        <v>0</v>
      </c>
    </row>
    <row r="517" spans="2:50" x14ac:dyDescent="0.2">
      <c r="B517" s="215">
        <v>507</v>
      </c>
      <c r="C517" s="216" t="e">
        <f>+#REF!</f>
        <v>#REF!</v>
      </c>
      <c r="D517" s="217" t="e">
        <f>+#REF!</f>
        <v>#REF!</v>
      </c>
      <c r="E517" s="217" t="e">
        <f>+#REF!</f>
        <v>#REF!</v>
      </c>
      <c r="F517" s="217">
        <v>720</v>
      </c>
      <c r="G517" s="217" t="s">
        <v>68</v>
      </c>
      <c r="H517" s="217" t="str">
        <f t="shared" si="87"/>
        <v>TS</v>
      </c>
      <c r="I517" s="218" t="e">
        <f>+#REF!</f>
        <v>#REF!</v>
      </c>
      <c r="J517" s="218" t="e">
        <f>IF(ISBLANK(#REF!),"",#REF!)</f>
        <v>#REF!</v>
      </c>
      <c r="K517" s="218" t="e">
        <f>IF(ISBLANK(#REF!),"",#REF!)</f>
        <v>#REF!</v>
      </c>
      <c r="L517" s="219" t="e">
        <f>IF(ISBLANK(#REF!),"",#REF!)</f>
        <v>#REF!</v>
      </c>
      <c r="M517" s="218" t="e">
        <f>IF(ISBLANK(#REF!),"",#REF!)</f>
        <v>#REF!</v>
      </c>
      <c r="N517" s="218" t="e">
        <f>IF(ISBLANK(#REF!),"",#REF!)</f>
        <v>#REF!</v>
      </c>
      <c r="O517" s="218" t="e">
        <f>IF(ISBLANK(#REF!),"",#REF!)</f>
        <v>#REF!</v>
      </c>
      <c r="P517" s="220">
        <v>766.12</v>
      </c>
      <c r="Q517" s="220">
        <v>0</v>
      </c>
      <c r="R517" s="220">
        <v>0</v>
      </c>
      <c r="S517" s="220">
        <v>0</v>
      </c>
      <c r="T517" s="220">
        <v>0</v>
      </c>
      <c r="U517" s="220">
        <v>0</v>
      </c>
      <c r="V517" s="220">
        <v>766.12</v>
      </c>
      <c r="W517" s="220">
        <v>0</v>
      </c>
      <c r="X517" s="220">
        <v>0</v>
      </c>
      <c r="Y517" s="220">
        <v>766.12</v>
      </c>
      <c r="Z517" s="220">
        <v>95.764999999999986</v>
      </c>
      <c r="AA517" s="220">
        <v>670.35500000000002</v>
      </c>
      <c r="AB517" s="220">
        <v>76.611999999999995</v>
      </c>
      <c r="AC517" s="220">
        <v>0</v>
      </c>
      <c r="AD517" s="196"/>
      <c r="AE517" s="222" t="e">
        <f t="shared" si="88"/>
        <v>#REF!</v>
      </c>
      <c r="AF517" s="222" t="e">
        <f>INDEX(#REF!,MATCH(Turtas!E517,#REF!,0))</f>
        <v>#REF!</v>
      </c>
      <c r="AG517" s="223" t="e">
        <f t="shared" si="89"/>
        <v>#REF!</v>
      </c>
      <c r="AH517" s="223" t="s">
        <v>680</v>
      </c>
      <c r="AI517" s="196"/>
      <c r="AJ517" s="224" t="e">
        <f>#REF!</f>
        <v>#REF!</v>
      </c>
      <c r="AK517" s="224">
        <f t="shared" si="90"/>
        <v>766.12</v>
      </c>
      <c r="AL517" s="225" t="e">
        <f t="shared" si="91"/>
        <v>#REF!</v>
      </c>
      <c r="AM517" s="225"/>
      <c r="AN517" s="228"/>
      <c r="AO517" s="226"/>
      <c r="AP517" s="224" t="e">
        <f t="shared" si="92"/>
        <v>#REF!</v>
      </c>
      <c r="AQ517" s="224" t="e">
        <f t="shared" si="93"/>
        <v>#REF!</v>
      </c>
      <c r="AR517" s="224" t="e">
        <f t="shared" si="94"/>
        <v>#REF!</v>
      </c>
      <c r="AS517" s="224" t="e">
        <f t="shared" si="95"/>
        <v>#REF!</v>
      </c>
      <c r="AT517" s="224" t="b">
        <f t="shared" si="96"/>
        <v>0</v>
      </c>
      <c r="AU517" s="224" t="e">
        <f t="shared" si="97"/>
        <v>#REF!</v>
      </c>
      <c r="AV517" s="224" t="e">
        <f t="shared" si="98"/>
        <v>#REF!</v>
      </c>
      <c r="AX517" s="227" t="b">
        <v>0</v>
      </c>
    </row>
    <row r="518" spans="2:50" x14ac:dyDescent="0.2">
      <c r="B518" s="215">
        <v>508</v>
      </c>
      <c r="C518" s="216" t="e">
        <f>+#REF!</f>
        <v>#REF!</v>
      </c>
      <c r="D518" s="217" t="e">
        <f>+#REF!</f>
        <v>#REF!</v>
      </c>
      <c r="E518" s="217" t="e">
        <f>+#REF!</f>
        <v>#REF!</v>
      </c>
      <c r="F518" s="217">
        <v>721</v>
      </c>
      <c r="G518" s="217" t="s">
        <v>66</v>
      </c>
      <c r="H518" s="217" t="str">
        <f t="shared" si="87"/>
        <v>TS</v>
      </c>
      <c r="I518" s="218" t="e">
        <f>+#REF!</f>
        <v>#REF!</v>
      </c>
      <c r="J518" s="218" t="e">
        <f>IF(ISBLANK(#REF!),"",#REF!)</f>
        <v>#REF!</v>
      </c>
      <c r="K518" s="218" t="e">
        <f>IF(ISBLANK(#REF!),"",#REF!)</f>
        <v>#REF!</v>
      </c>
      <c r="L518" s="219" t="e">
        <f>IF(ISBLANK(#REF!),"",#REF!)</f>
        <v>#REF!</v>
      </c>
      <c r="M518" s="218" t="e">
        <f>IF(ISBLANK(#REF!),"",#REF!)</f>
        <v>#REF!</v>
      </c>
      <c r="N518" s="218" t="e">
        <f>IF(ISBLANK(#REF!),"",#REF!)</f>
        <v>#REF!</v>
      </c>
      <c r="O518" s="218" t="e">
        <f>IF(ISBLANK(#REF!),"",#REF!)</f>
        <v>#REF!</v>
      </c>
      <c r="P518" s="220">
        <v>61.5</v>
      </c>
      <c r="Q518" s="220">
        <v>0</v>
      </c>
      <c r="R518" s="220">
        <v>0</v>
      </c>
      <c r="S518" s="220">
        <v>0</v>
      </c>
      <c r="T518" s="220">
        <v>0</v>
      </c>
      <c r="U518" s="220">
        <v>0</v>
      </c>
      <c r="V518" s="220">
        <v>61.5</v>
      </c>
      <c r="W518" s="220">
        <v>0</v>
      </c>
      <c r="X518" s="220">
        <v>0</v>
      </c>
      <c r="Y518" s="220">
        <v>61.5</v>
      </c>
      <c r="Z518" s="220">
        <v>15.375</v>
      </c>
      <c r="AA518" s="220">
        <v>46.125</v>
      </c>
      <c r="AB518" s="220">
        <v>10.25</v>
      </c>
      <c r="AC518" s="220">
        <v>0</v>
      </c>
      <c r="AD518" s="196"/>
      <c r="AE518" s="222" t="e">
        <f t="shared" si="88"/>
        <v>#REF!</v>
      </c>
      <c r="AF518" s="222" t="e">
        <f>INDEX(#REF!,MATCH(Turtas!E518,#REF!,0))</f>
        <v>#REF!</v>
      </c>
      <c r="AG518" s="223" t="e">
        <f t="shared" si="89"/>
        <v>#REF!</v>
      </c>
      <c r="AH518" s="223" t="s">
        <v>680</v>
      </c>
      <c r="AI518" s="196"/>
      <c r="AJ518" s="224" t="e">
        <f>#REF!</f>
        <v>#REF!</v>
      </c>
      <c r="AK518" s="224">
        <f t="shared" si="90"/>
        <v>61.5</v>
      </c>
      <c r="AL518" s="225" t="e">
        <f t="shared" si="91"/>
        <v>#REF!</v>
      </c>
      <c r="AM518" s="225"/>
      <c r="AN518" s="228"/>
      <c r="AO518" s="226"/>
      <c r="AP518" s="224" t="e">
        <f t="shared" si="92"/>
        <v>#REF!</v>
      </c>
      <c r="AQ518" s="224" t="e">
        <f t="shared" si="93"/>
        <v>#REF!</v>
      </c>
      <c r="AR518" s="224" t="e">
        <f t="shared" si="94"/>
        <v>#REF!</v>
      </c>
      <c r="AS518" s="224" t="e">
        <f t="shared" si="95"/>
        <v>#REF!</v>
      </c>
      <c r="AT518" s="224" t="b">
        <f t="shared" si="96"/>
        <v>0</v>
      </c>
      <c r="AU518" s="224" t="e">
        <f t="shared" si="97"/>
        <v>#REF!</v>
      </c>
      <c r="AV518" s="224" t="e">
        <f t="shared" si="98"/>
        <v>#REF!</v>
      </c>
      <c r="AX518" s="227" t="b">
        <v>0</v>
      </c>
    </row>
    <row r="519" spans="2:50" x14ac:dyDescent="0.2">
      <c r="B519" s="215">
        <v>509</v>
      </c>
      <c r="C519" s="216" t="e">
        <f>+#REF!</f>
        <v>#REF!</v>
      </c>
      <c r="D519" s="217" t="e">
        <f>+#REF!</f>
        <v>#REF!</v>
      </c>
      <c r="E519" s="217" t="e">
        <f>+#REF!</f>
        <v>#REF!</v>
      </c>
      <c r="F519" s="217">
        <v>721</v>
      </c>
      <c r="G519" s="217" t="s">
        <v>66</v>
      </c>
      <c r="H519" s="217" t="str">
        <f t="shared" si="87"/>
        <v>TS</v>
      </c>
      <c r="I519" s="218" t="e">
        <f>+#REF!</f>
        <v>#REF!</v>
      </c>
      <c r="J519" s="218" t="e">
        <f>IF(ISBLANK(#REF!),"",#REF!)</f>
        <v>#REF!</v>
      </c>
      <c r="K519" s="218" t="e">
        <f>IF(ISBLANK(#REF!),"",#REF!)</f>
        <v>#REF!</v>
      </c>
      <c r="L519" s="219" t="e">
        <f>IF(ISBLANK(#REF!),"",#REF!)</f>
        <v>#REF!</v>
      </c>
      <c r="M519" s="218" t="e">
        <f>IF(ISBLANK(#REF!),"",#REF!)</f>
        <v>#REF!</v>
      </c>
      <c r="N519" s="218" t="e">
        <f>IF(ISBLANK(#REF!),"",#REF!)</f>
        <v>#REF!</v>
      </c>
      <c r="O519" s="218" t="e">
        <f>IF(ISBLANK(#REF!),"",#REF!)</f>
        <v>#REF!</v>
      </c>
      <c r="P519" s="220">
        <v>1081.2</v>
      </c>
      <c r="Q519" s="220">
        <v>0</v>
      </c>
      <c r="R519" s="220">
        <v>0</v>
      </c>
      <c r="S519" s="220">
        <v>0</v>
      </c>
      <c r="T519" s="220">
        <v>0</v>
      </c>
      <c r="U519" s="220">
        <v>0</v>
      </c>
      <c r="V519" s="220">
        <v>1081.2</v>
      </c>
      <c r="W519" s="220">
        <v>0</v>
      </c>
      <c r="X519" s="220">
        <v>0</v>
      </c>
      <c r="Y519" s="220">
        <v>1081.2</v>
      </c>
      <c r="Z519" s="220">
        <v>270.30000000000007</v>
      </c>
      <c r="AA519" s="220">
        <v>810.9</v>
      </c>
      <c r="AB519" s="220">
        <v>180.20000000000002</v>
      </c>
      <c r="AC519" s="220">
        <v>0</v>
      </c>
      <c r="AD519" s="196"/>
      <c r="AE519" s="222" t="e">
        <f t="shared" si="88"/>
        <v>#REF!</v>
      </c>
      <c r="AF519" s="222" t="e">
        <f>INDEX(#REF!,MATCH(Turtas!E519,#REF!,0))</f>
        <v>#REF!</v>
      </c>
      <c r="AG519" s="223" t="e">
        <f t="shared" si="89"/>
        <v>#REF!</v>
      </c>
      <c r="AH519" s="223" t="s">
        <v>680</v>
      </c>
      <c r="AI519" s="196"/>
      <c r="AJ519" s="224" t="e">
        <f>#REF!</f>
        <v>#REF!</v>
      </c>
      <c r="AK519" s="224">
        <f t="shared" si="90"/>
        <v>1081.2</v>
      </c>
      <c r="AL519" s="225" t="e">
        <f t="shared" si="91"/>
        <v>#REF!</v>
      </c>
      <c r="AM519" s="225"/>
      <c r="AN519" s="228"/>
      <c r="AO519" s="226"/>
      <c r="AP519" s="224" t="e">
        <f t="shared" si="92"/>
        <v>#REF!</v>
      </c>
      <c r="AQ519" s="224" t="e">
        <f t="shared" si="93"/>
        <v>#REF!</v>
      </c>
      <c r="AR519" s="224" t="e">
        <f t="shared" si="94"/>
        <v>#REF!</v>
      </c>
      <c r="AS519" s="224" t="e">
        <f t="shared" si="95"/>
        <v>#REF!</v>
      </c>
      <c r="AT519" s="224" t="b">
        <f t="shared" si="96"/>
        <v>0</v>
      </c>
      <c r="AU519" s="224" t="e">
        <f t="shared" si="97"/>
        <v>#REF!</v>
      </c>
      <c r="AV519" s="224" t="e">
        <f t="shared" si="98"/>
        <v>#REF!</v>
      </c>
      <c r="AX519" s="227" t="b">
        <v>0</v>
      </c>
    </row>
    <row r="520" spans="2:50" x14ac:dyDescent="0.2">
      <c r="B520" s="215">
        <v>510</v>
      </c>
      <c r="C520" s="216" t="e">
        <f>+#REF!</f>
        <v>#REF!</v>
      </c>
      <c r="D520" s="217" t="e">
        <f>+#REF!</f>
        <v>#REF!</v>
      </c>
      <c r="E520" s="217" t="e">
        <f>+#REF!</f>
        <v>#REF!</v>
      </c>
      <c r="F520" s="217">
        <v>721</v>
      </c>
      <c r="G520" s="217" t="s">
        <v>66</v>
      </c>
      <c r="H520" s="217" t="str">
        <f t="shared" si="87"/>
        <v>TS</v>
      </c>
      <c r="I520" s="218" t="e">
        <f>+#REF!</f>
        <v>#REF!</v>
      </c>
      <c r="J520" s="218" t="e">
        <f>IF(ISBLANK(#REF!),"",#REF!)</f>
        <v>#REF!</v>
      </c>
      <c r="K520" s="218" t="e">
        <f>IF(ISBLANK(#REF!),"",#REF!)</f>
        <v>#REF!</v>
      </c>
      <c r="L520" s="219" t="e">
        <f>IF(ISBLANK(#REF!),"",#REF!)</f>
        <v>#REF!</v>
      </c>
      <c r="M520" s="218" t="e">
        <f>IF(ISBLANK(#REF!),"",#REF!)</f>
        <v>#REF!</v>
      </c>
      <c r="N520" s="218" t="e">
        <f>IF(ISBLANK(#REF!),"",#REF!)</f>
        <v>#REF!</v>
      </c>
      <c r="O520" s="218" t="e">
        <f>IF(ISBLANK(#REF!),"",#REF!)</f>
        <v>#REF!</v>
      </c>
      <c r="P520" s="220">
        <v>136.97999999999999</v>
      </c>
      <c r="Q520" s="220">
        <v>0</v>
      </c>
      <c r="R520" s="220">
        <v>0</v>
      </c>
      <c r="S520" s="220">
        <v>0</v>
      </c>
      <c r="T520" s="220">
        <v>0</v>
      </c>
      <c r="U520" s="220">
        <v>0</v>
      </c>
      <c r="V520" s="220">
        <v>136.97999999999999</v>
      </c>
      <c r="W520" s="220">
        <v>0</v>
      </c>
      <c r="X520" s="220">
        <v>0</v>
      </c>
      <c r="Y520" s="220">
        <v>136.97999999999999</v>
      </c>
      <c r="Z520" s="220">
        <v>24.732500000000002</v>
      </c>
      <c r="AA520" s="220">
        <v>112.24749999999999</v>
      </c>
      <c r="AB520" s="220">
        <v>22.83</v>
      </c>
      <c r="AC520" s="220">
        <v>0</v>
      </c>
      <c r="AD520" s="196"/>
      <c r="AE520" s="222" t="e">
        <f t="shared" si="88"/>
        <v>#REF!</v>
      </c>
      <c r="AF520" s="222" t="e">
        <f>INDEX(#REF!,MATCH(Turtas!E520,#REF!,0))</f>
        <v>#REF!</v>
      </c>
      <c r="AG520" s="223" t="e">
        <f t="shared" si="89"/>
        <v>#REF!</v>
      </c>
      <c r="AH520" s="223" t="s">
        <v>680</v>
      </c>
      <c r="AI520" s="196"/>
      <c r="AJ520" s="224" t="e">
        <f>#REF!</f>
        <v>#REF!</v>
      </c>
      <c r="AK520" s="224">
        <f t="shared" si="90"/>
        <v>136.97999999999999</v>
      </c>
      <c r="AL520" s="225" t="e">
        <f t="shared" si="91"/>
        <v>#REF!</v>
      </c>
      <c r="AM520" s="225"/>
      <c r="AN520" s="228"/>
      <c r="AO520" s="226"/>
      <c r="AP520" s="224" t="e">
        <f t="shared" si="92"/>
        <v>#REF!</v>
      </c>
      <c r="AQ520" s="224" t="e">
        <f t="shared" si="93"/>
        <v>#REF!</v>
      </c>
      <c r="AR520" s="224" t="e">
        <f t="shared" si="94"/>
        <v>#REF!</v>
      </c>
      <c r="AS520" s="224" t="e">
        <f t="shared" si="95"/>
        <v>#REF!</v>
      </c>
      <c r="AT520" s="224" t="b">
        <f t="shared" si="96"/>
        <v>0</v>
      </c>
      <c r="AU520" s="224" t="e">
        <f t="shared" si="97"/>
        <v>#REF!</v>
      </c>
      <c r="AV520" s="224" t="e">
        <f t="shared" si="98"/>
        <v>#REF!</v>
      </c>
      <c r="AX520" s="227" t="b">
        <v>0</v>
      </c>
    </row>
    <row r="521" spans="2:50" x14ac:dyDescent="0.2">
      <c r="B521" s="215">
        <v>511</v>
      </c>
      <c r="C521" s="216" t="e">
        <f>+#REF!</f>
        <v>#REF!</v>
      </c>
      <c r="D521" s="217" t="e">
        <f>+#REF!</f>
        <v>#REF!</v>
      </c>
      <c r="E521" s="217" t="e">
        <f>+#REF!</f>
        <v>#REF!</v>
      </c>
      <c r="F521" s="217">
        <v>721</v>
      </c>
      <c r="G521" s="217" t="s">
        <v>66</v>
      </c>
      <c r="H521" s="217" t="str">
        <f t="shared" si="87"/>
        <v>TS</v>
      </c>
      <c r="I521" s="218" t="e">
        <f>+#REF!</f>
        <v>#REF!</v>
      </c>
      <c r="J521" s="218" t="e">
        <f>IF(ISBLANK(#REF!),"",#REF!)</f>
        <v>#REF!</v>
      </c>
      <c r="K521" s="218" t="e">
        <f>IF(ISBLANK(#REF!),"",#REF!)</f>
        <v>#REF!</v>
      </c>
      <c r="L521" s="219" t="e">
        <f>IF(ISBLANK(#REF!),"",#REF!)</f>
        <v>#REF!</v>
      </c>
      <c r="M521" s="218" t="e">
        <f>IF(ISBLANK(#REF!),"",#REF!)</f>
        <v>#REF!</v>
      </c>
      <c r="N521" s="218" t="e">
        <f>IF(ISBLANK(#REF!),"",#REF!)</f>
        <v>#REF!</v>
      </c>
      <c r="O521" s="218" t="e">
        <f>IF(ISBLANK(#REF!),"",#REF!)</f>
        <v>#REF!</v>
      </c>
      <c r="P521" s="220">
        <v>380.01</v>
      </c>
      <c r="Q521" s="220">
        <v>0</v>
      </c>
      <c r="R521" s="220">
        <v>0</v>
      </c>
      <c r="S521" s="220">
        <v>0</v>
      </c>
      <c r="T521" s="220">
        <v>0</v>
      </c>
      <c r="U521" s="220">
        <v>0</v>
      </c>
      <c r="V521" s="220">
        <v>380.01</v>
      </c>
      <c r="W521" s="220">
        <v>0</v>
      </c>
      <c r="X521" s="220">
        <v>0</v>
      </c>
      <c r="Y521" s="220">
        <v>380.01</v>
      </c>
      <c r="Z521" s="220">
        <v>121.39208333333329</v>
      </c>
      <c r="AA521" s="220">
        <v>258.6179166666667</v>
      </c>
      <c r="AB521" s="220">
        <v>63.335000000000008</v>
      </c>
      <c r="AC521" s="220">
        <v>0</v>
      </c>
      <c r="AD521" s="196"/>
      <c r="AE521" s="222" t="e">
        <f t="shared" si="88"/>
        <v>#REF!</v>
      </c>
      <c r="AF521" s="222" t="e">
        <f>INDEX(#REF!,MATCH(Turtas!E521,#REF!,0))</f>
        <v>#REF!</v>
      </c>
      <c r="AG521" s="223" t="e">
        <f t="shared" si="89"/>
        <v>#REF!</v>
      </c>
      <c r="AH521" s="223" t="s">
        <v>680</v>
      </c>
      <c r="AI521" s="196"/>
      <c r="AJ521" s="224" t="e">
        <f>#REF!</f>
        <v>#REF!</v>
      </c>
      <c r="AK521" s="224">
        <f t="shared" si="90"/>
        <v>380.01</v>
      </c>
      <c r="AL521" s="225" t="e">
        <f t="shared" si="91"/>
        <v>#REF!</v>
      </c>
      <c r="AM521" s="225"/>
      <c r="AN521" s="228"/>
      <c r="AO521" s="226"/>
      <c r="AP521" s="224" t="e">
        <f t="shared" si="92"/>
        <v>#REF!</v>
      </c>
      <c r="AQ521" s="224" t="e">
        <f t="shared" si="93"/>
        <v>#REF!</v>
      </c>
      <c r="AR521" s="224" t="e">
        <f t="shared" si="94"/>
        <v>#REF!</v>
      </c>
      <c r="AS521" s="224" t="e">
        <f t="shared" si="95"/>
        <v>#REF!</v>
      </c>
      <c r="AT521" s="224" t="b">
        <f t="shared" si="96"/>
        <v>0</v>
      </c>
      <c r="AU521" s="224" t="e">
        <f t="shared" si="97"/>
        <v>#REF!</v>
      </c>
      <c r="AV521" s="224" t="e">
        <f t="shared" si="98"/>
        <v>#REF!</v>
      </c>
      <c r="AX521" s="227" t="b">
        <v>0</v>
      </c>
    </row>
    <row r="522" spans="2:50" x14ac:dyDescent="0.2">
      <c r="B522" s="215">
        <v>512</v>
      </c>
      <c r="C522" s="216" t="e">
        <f>+#REF!</f>
        <v>#REF!</v>
      </c>
      <c r="D522" s="217" t="e">
        <f>+#REF!</f>
        <v>#REF!</v>
      </c>
      <c r="E522" s="217" t="e">
        <f>+#REF!</f>
        <v>#REF!</v>
      </c>
      <c r="F522" s="217">
        <v>721</v>
      </c>
      <c r="G522" s="217" t="s">
        <v>66</v>
      </c>
      <c r="H522" s="217" t="str">
        <f t="shared" si="87"/>
        <v>TS</v>
      </c>
      <c r="I522" s="218" t="e">
        <f>+#REF!</f>
        <v>#REF!</v>
      </c>
      <c r="J522" s="218" t="e">
        <f>IF(ISBLANK(#REF!),"",#REF!)</f>
        <v>#REF!</v>
      </c>
      <c r="K522" s="218" t="e">
        <f>IF(ISBLANK(#REF!),"",#REF!)</f>
        <v>#REF!</v>
      </c>
      <c r="L522" s="219" t="e">
        <f>IF(ISBLANK(#REF!),"",#REF!)</f>
        <v>#REF!</v>
      </c>
      <c r="M522" s="218" t="e">
        <f>IF(ISBLANK(#REF!),"",#REF!)</f>
        <v>#REF!</v>
      </c>
      <c r="N522" s="218" t="e">
        <f>IF(ISBLANK(#REF!),"",#REF!)</f>
        <v>#REF!</v>
      </c>
      <c r="O522" s="218" t="e">
        <f>IF(ISBLANK(#REF!),"",#REF!)</f>
        <v>#REF!</v>
      </c>
      <c r="P522" s="220">
        <v>45.05</v>
      </c>
      <c r="Q522" s="220">
        <v>0</v>
      </c>
      <c r="R522" s="220">
        <v>0</v>
      </c>
      <c r="S522" s="220">
        <v>0</v>
      </c>
      <c r="T522" s="220">
        <v>0</v>
      </c>
      <c r="U522" s="220">
        <v>0</v>
      </c>
      <c r="V522" s="220">
        <v>45.05</v>
      </c>
      <c r="W522" s="220">
        <v>0</v>
      </c>
      <c r="X522" s="220">
        <v>0</v>
      </c>
      <c r="Y522" s="220">
        <v>45.05</v>
      </c>
      <c r="Z522" s="220">
        <v>10.636805555555554</v>
      </c>
      <c r="AA522" s="220">
        <v>34.413194444444443</v>
      </c>
      <c r="AB522" s="220">
        <v>7.5083333333333329</v>
      </c>
      <c r="AC522" s="220">
        <v>0</v>
      </c>
      <c r="AD522" s="196"/>
      <c r="AE522" s="222" t="e">
        <f t="shared" si="88"/>
        <v>#REF!</v>
      </c>
      <c r="AF522" s="222" t="e">
        <f>INDEX(#REF!,MATCH(Turtas!E522,#REF!,0))</f>
        <v>#REF!</v>
      </c>
      <c r="AG522" s="223" t="e">
        <f t="shared" si="89"/>
        <v>#REF!</v>
      </c>
      <c r="AH522" s="223" t="s">
        <v>680</v>
      </c>
      <c r="AI522" s="196"/>
      <c r="AJ522" s="224" t="e">
        <f>#REF!</f>
        <v>#REF!</v>
      </c>
      <c r="AK522" s="224">
        <f t="shared" si="90"/>
        <v>45.05</v>
      </c>
      <c r="AL522" s="225" t="e">
        <f t="shared" si="91"/>
        <v>#REF!</v>
      </c>
      <c r="AM522" s="225"/>
      <c r="AN522" s="228"/>
      <c r="AO522" s="226"/>
      <c r="AP522" s="224" t="e">
        <f t="shared" si="92"/>
        <v>#REF!</v>
      </c>
      <c r="AQ522" s="224" t="e">
        <f t="shared" si="93"/>
        <v>#REF!</v>
      </c>
      <c r="AR522" s="224" t="e">
        <f t="shared" si="94"/>
        <v>#REF!</v>
      </c>
      <c r="AS522" s="224" t="e">
        <f t="shared" si="95"/>
        <v>#REF!</v>
      </c>
      <c r="AT522" s="224" t="b">
        <f t="shared" si="96"/>
        <v>0</v>
      </c>
      <c r="AU522" s="224" t="e">
        <f t="shared" si="97"/>
        <v>#REF!</v>
      </c>
      <c r="AV522" s="224" t="e">
        <f t="shared" si="98"/>
        <v>#REF!</v>
      </c>
      <c r="AX522" s="227" t="b">
        <v>0</v>
      </c>
    </row>
    <row r="523" spans="2:50" x14ac:dyDescent="0.2">
      <c r="B523" s="215">
        <v>513</v>
      </c>
      <c r="C523" s="216" t="e">
        <f>+#REF!</f>
        <v>#REF!</v>
      </c>
      <c r="D523" s="217" t="e">
        <f>+#REF!</f>
        <v>#REF!</v>
      </c>
      <c r="E523" s="217" t="e">
        <f>+#REF!</f>
        <v>#REF!</v>
      </c>
      <c r="F523" s="217">
        <v>721</v>
      </c>
      <c r="G523" s="217" t="s">
        <v>66</v>
      </c>
      <c r="H523" s="217" t="str">
        <f t="shared" si="87"/>
        <v>TS</v>
      </c>
      <c r="I523" s="218" t="e">
        <f>+#REF!</f>
        <v>#REF!</v>
      </c>
      <c r="J523" s="218" t="e">
        <f>IF(ISBLANK(#REF!),"",#REF!)</f>
        <v>#REF!</v>
      </c>
      <c r="K523" s="218" t="e">
        <f>IF(ISBLANK(#REF!),"",#REF!)</f>
        <v>#REF!</v>
      </c>
      <c r="L523" s="219" t="e">
        <f>IF(ISBLANK(#REF!),"",#REF!)</f>
        <v>#REF!</v>
      </c>
      <c r="M523" s="218" t="e">
        <f>IF(ISBLANK(#REF!),"",#REF!)</f>
        <v>#REF!</v>
      </c>
      <c r="N523" s="218" t="e">
        <f>IF(ISBLANK(#REF!),"",#REF!)</f>
        <v>#REF!</v>
      </c>
      <c r="O523" s="218" t="e">
        <f>IF(ISBLANK(#REF!),"",#REF!)</f>
        <v>#REF!</v>
      </c>
      <c r="P523" s="220">
        <v>143.4</v>
      </c>
      <c r="Q523" s="220">
        <v>0</v>
      </c>
      <c r="R523" s="220">
        <v>0</v>
      </c>
      <c r="S523" s="220">
        <v>0</v>
      </c>
      <c r="T523" s="220">
        <v>0</v>
      </c>
      <c r="U523" s="220">
        <v>0</v>
      </c>
      <c r="V523" s="220">
        <v>143.4</v>
      </c>
      <c r="W523" s="220">
        <v>0</v>
      </c>
      <c r="X523" s="220">
        <v>0</v>
      </c>
      <c r="Y523" s="220">
        <v>143.4</v>
      </c>
      <c r="Z523" s="220">
        <v>45.808333333333337</v>
      </c>
      <c r="AA523" s="220">
        <v>97.591666666666669</v>
      </c>
      <c r="AB523" s="220">
        <v>23.9</v>
      </c>
      <c r="AC523" s="220">
        <v>0</v>
      </c>
      <c r="AD523" s="196"/>
      <c r="AE523" s="222" t="e">
        <f t="shared" si="88"/>
        <v>#REF!</v>
      </c>
      <c r="AF523" s="222" t="e">
        <f>INDEX(#REF!,MATCH(Turtas!E523,#REF!,0))</f>
        <v>#REF!</v>
      </c>
      <c r="AG523" s="223" t="e">
        <f t="shared" si="89"/>
        <v>#REF!</v>
      </c>
      <c r="AH523" s="223" t="s">
        <v>680</v>
      </c>
      <c r="AI523" s="196"/>
      <c r="AJ523" s="224" t="e">
        <f>#REF!</f>
        <v>#REF!</v>
      </c>
      <c r="AK523" s="224">
        <f t="shared" si="90"/>
        <v>143.4</v>
      </c>
      <c r="AL523" s="225" t="e">
        <f t="shared" si="91"/>
        <v>#REF!</v>
      </c>
      <c r="AM523" s="225"/>
      <c r="AN523" s="228"/>
      <c r="AO523" s="226"/>
      <c r="AP523" s="224" t="e">
        <f t="shared" si="92"/>
        <v>#REF!</v>
      </c>
      <c r="AQ523" s="224" t="e">
        <f t="shared" si="93"/>
        <v>#REF!</v>
      </c>
      <c r="AR523" s="224" t="e">
        <f t="shared" si="94"/>
        <v>#REF!</v>
      </c>
      <c r="AS523" s="224" t="e">
        <f t="shared" si="95"/>
        <v>#REF!</v>
      </c>
      <c r="AT523" s="224" t="b">
        <f t="shared" si="96"/>
        <v>0</v>
      </c>
      <c r="AU523" s="224" t="e">
        <f t="shared" si="97"/>
        <v>#REF!</v>
      </c>
      <c r="AV523" s="224" t="e">
        <f t="shared" si="98"/>
        <v>#REF!</v>
      </c>
      <c r="AX523" s="227" t="b">
        <v>0</v>
      </c>
    </row>
    <row r="524" spans="2:50" x14ac:dyDescent="0.2">
      <c r="B524" s="215">
        <v>514</v>
      </c>
      <c r="C524" s="216" t="e">
        <f>+#REF!</f>
        <v>#REF!</v>
      </c>
      <c r="D524" s="217" t="e">
        <f>+#REF!</f>
        <v>#REF!</v>
      </c>
      <c r="E524" s="217" t="e">
        <f>+#REF!</f>
        <v>#REF!</v>
      </c>
      <c r="F524" s="217">
        <v>721</v>
      </c>
      <c r="G524" s="217" t="s">
        <v>66</v>
      </c>
      <c r="H524" s="217" t="str">
        <f t="shared" ref="H524:H587" si="99">+LEFT(G524,2)</f>
        <v>TS</v>
      </c>
      <c r="I524" s="218" t="e">
        <f>+#REF!</f>
        <v>#REF!</v>
      </c>
      <c r="J524" s="218" t="e">
        <f>IF(ISBLANK(#REF!),"",#REF!)</f>
        <v>#REF!</v>
      </c>
      <c r="K524" s="218" t="e">
        <f>IF(ISBLANK(#REF!),"",#REF!)</f>
        <v>#REF!</v>
      </c>
      <c r="L524" s="219" t="e">
        <f>IF(ISBLANK(#REF!),"",#REF!)</f>
        <v>#REF!</v>
      </c>
      <c r="M524" s="218" t="e">
        <f>IF(ISBLANK(#REF!),"",#REF!)</f>
        <v>#REF!</v>
      </c>
      <c r="N524" s="218" t="e">
        <f>IF(ISBLANK(#REF!),"",#REF!)</f>
        <v>#REF!</v>
      </c>
      <c r="O524" s="218" t="e">
        <f>IF(ISBLANK(#REF!),"",#REF!)</f>
        <v>#REF!</v>
      </c>
      <c r="P524" s="220">
        <v>49.2</v>
      </c>
      <c r="Q524" s="220">
        <v>0</v>
      </c>
      <c r="R524" s="220">
        <v>0</v>
      </c>
      <c r="S524" s="220">
        <v>0</v>
      </c>
      <c r="T524" s="220">
        <v>0</v>
      </c>
      <c r="U524" s="220">
        <v>0</v>
      </c>
      <c r="V524" s="220">
        <v>49.2</v>
      </c>
      <c r="W524" s="220">
        <v>0</v>
      </c>
      <c r="X524" s="220">
        <v>0</v>
      </c>
      <c r="Y524" s="220">
        <v>49.2</v>
      </c>
      <c r="Z524" s="220">
        <v>10.933333333333337</v>
      </c>
      <c r="AA524" s="220">
        <v>38.266666666666666</v>
      </c>
      <c r="AB524" s="220">
        <v>8.1999999999999993</v>
      </c>
      <c r="AC524" s="220">
        <v>0</v>
      </c>
      <c r="AD524" s="196"/>
      <c r="AE524" s="222" t="e">
        <f t="shared" ref="AE524:AE587" si="100">L524</f>
        <v>#REF!</v>
      </c>
      <c r="AF524" s="222" t="e">
        <f>INDEX(#REF!,MATCH(Turtas!E524,#REF!,0))</f>
        <v>#REF!</v>
      </c>
      <c r="AG524" s="223" t="e">
        <f t="shared" ref="AG524:AG587" si="101">+AE524=AF524</f>
        <v>#REF!</v>
      </c>
      <c r="AH524" s="223" t="s">
        <v>680</v>
      </c>
      <c r="AI524" s="196"/>
      <c r="AJ524" s="224" t="e">
        <f>#REF!</f>
        <v>#REF!</v>
      </c>
      <c r="AK524" s="224">
        <f t="shared" ref="AK524:AK587" si="102">+P524</f>
        <v>49.2</v>
      </c>
      <c r="AL524" s="225" t="e">
        <f t="shared" ref="AL524:AL587" si="103">+DATE(YEAR(I524),MONTH(I524)+IF(DAY(I524)=1,0,1),1)</f>
        <v>#REF!</v>
      </c>
      <c r="AM524" s="225"/>
      <c r="AN524" s="228"/>
      <c r="AO524" s="226"/>
      <c r="AP524" s="224" t="e">
        <f t="shared" ref="AP524:AP587" si="104">+L524*12</f>
        <v>#REF!</v>
      </c>
      <c r="AQ524" s="224" t="e">
        <f t="shared" ref="AQ524:AQ587" si="105">MIN(IFERROR(DATEDIF($AL524,AQ$9,"m"),FALSE),AP524)</f>
        <v>#REF!</v>
      </c>
      <c r="AR524" s="224" t="e">
        <f t="shared" ref="AR524:AR587" si="106">+AS524-AQ524</f>
        <v>#REF!</v>
      </c>
      <c r="AS524" s="224" t="e">
        <f t="shared" ref="AS524:AS587" si="107">MIN(IF($AO524,DATEDIF($AL524,$AM524,"m"),DATEDIF($AL524,AS$9,"m")),AP524)</f>
        <v>#REF!</v>
      </c>
      <c r="AT524" s="224" t="b">
        <f t="shared" ref="AT524:AT587" si="108">IFERROR(MAX(AJ524:AK524)/L524/12,FALSE)</f>
        <v>0</v>
      </c>
      <c r="AU524" s="224" t="e">
        <f t="shared" ref="AU524:AU587" si="109">+AT524*AR524</f>
        <v>#REF!</v>
      </c>
      <c r="AV524" s="224" t="e">
        <f t="shared" ref="AV524:AV587" si="110">+AU524-AC524-AB524</f>
        <v>#REF!</v>
      </c>
      <c r="AX524" s="227" t="b">
        <v>0</v>
      </c>
    </row>
    <row r="525" spans="2:50" x14ac:dyDescent="0.2">
      <c r="B525" s="215">
        <v>515</v>
      </c>
      <c r="C525" s="216" t="e">
        <f>+#REF!</f>
        <v>#REF!</v>
      </c>
      <c r="D525" s="217" t="e">
        <f>+#REF!</f>
        <v>#REF!</v>
      </c>
      <c r="E525" s="217" t="e">
        <f>+#REF!</f>
        <v>#REF!</v>
      </c>
      <c r="F525" s="217">
        <v>721</v>
      </c>
      <c r="G525" s="217" t="s">
        <v>66</v>
      </c>
      <c r="H525" s="217" t="str">
        <f t="shared" si="99"/>
        <v>TS</v>
      </c>
      <c r="I525" s="218" t="e">
        <f>+#REF!</f>
        <v>#REF!</v>
      </c>
      <c r="J525" s="218" t="e">
        <f>IF(ISBLANK(#REF!),"",#REF!)</f>
        <v>#REF!</v>
      </c>
      <c r="K525" s="218" t="e">
        <f>IF(ISBLANK(#REF!),"",#REF!)</f>
        <v>#REF!</v>
      </c>
      <c r="L525" s="219" t="e">
        <f>IF(ISBLANK(#REF!),"",#REF!)</f>
        <v>#REF!</v>
      </c>
      <c r="M525" s="218" t="e">
        <f>IF(ISBLANK(#REF!),"",#REF!)</f>
        <v>#REF!</v>
      </c>
      <c r="N525" s="218" t="e">
        <f>IF(ISBLANK(#REF!),"",#REF!)</f>
        <v>#REF!</v>
      </c>
      <c r="O525" s="218" t="e">
        <f>IF(ISBLANK(#REF!),"",#REF!)</f>
        <v>#REF!</v>
      </c>
      <c r="P525" s="220">
        <v>34.19</v>
      </c>
      <c r="Q525" s="220">
        <v>0</v>
      </c>
      <c r="R525" s="220">
        <v>0</v>
      </c>
      <c r="S525" s="220">
        <v>0</v>
      </c>
      <c r="T525" s="220">
        <v>0</v>
      </c>
      <c r="U525" s="220">
        <v>0</v>
      </c>
      <c r="V525" s="220">
        <v>34.19</v>
      </c>
      <c r="W525" s="220">
        <v>0</v>
      </c>
      <c r="X525" s="220">
        <v>0</v>
      </c>
      <c r="Y525" s="220">
        <v>34.19</v>
      </c>
      <c r="Z525" s="220">
        <v>7.122916666666665</v>
      </c>
      <c r="AA525" s="220">
        <v>27.067083333333333</v>
      </c>
      <c r="AB525" s="220">
        <v>5.6983333333333333</v>
      </c>
      <c r="AC525" s="220">
        <v>0</v>
      </c>
      <c r="AD525" s="196"/>
      <c r="AE525" s="222" t="e">
        <f t="shared" si="100"/>
        <v>#REF!</v>
      </c>
      <c r="AF525" s="222" t="e">
        <f>INDEX(#REF!,MATCH(Turtas!E525,#REF!,0))</f>
        <v>#REF!</v>
      </c>
      <c r="AG525" s="223" t="e">
        <f t="shared" si="101"/>
        <v>#REF!</v>
      </c>
      <c r="AH525" s="223" t="s">
        <v>680</v>
      </c>
      <c r="AI525" s="196"/>
      <c r="AJ525" s="224" t="e">
        <f>#REF!</f>
        <v>#REF!</v>
      </c>
      <c r="AK525" s="224">
        <f t="shared" si="102"/>
        <v>34.19</v>
      </c>
      <c r="AL525" s="225" t="e">
        <f t="shared" si="103"/>
        <v>#REF!</v>
      </c>
      <c r="AM525" s="225"/>
      <c r="AN525" s="228"/>
      <c r="AO525" s="226"/>
      <c r="AP525" s="224" t="e">
        <f t="shared" si="104"/>
        <v>#REF!</v>
      </c>
      <c r="AQ525" s="224" t="e">
        <f t="shared" si="105"/>
        <v>#REF!</v>
      </c>
      <c r="AR525" s="224" t="e">
        <f t="shared" si="106"/>
        <v>#REF!</v>
      </c>
      <c r="AS525" s="224" t="e">
        <f t="shared" si="107"/>
        <v>#REF!</v>
      </c>
      <c r="AT525" s="224" t="b">
        <f t="shared" si="108"/>
        <v>0</v>
      </c>
      <c r="AU525" s="224" t="e">
        <f t="shared" si="109"/>
        <v>#REF!</v>
      </c>
      <c r="AV525" s="224" t="e">
        <f t="shared" si="110"/>
        <v>#REF!</v>
      </c>
      <c r="AX525" s="227" t="b">
        <v>0</v>
      </c>
    </row>
    <row r="526" spans="2:50" x14ac:dyDescent="0.2">
      <c r="B526" s="215">
        <v>516</v>
      </c>
      <c r="C526" s="216" t="e">
        <f>+#REF!</f>
        <v>#REF!</v>
      </c>
      <c r="D526" s="217" t="e">
        <f>+#REF!</f>
        <v>#REF!</v>
      </c>
      <c r="E526" s="217" t="e">
        <f>+#REF!</f>
        <v>#REF!</v>
      </c>
      <c r="F526" s="217">
        <v>704</v>
      </c>
      <c r="G526" s="217" t="s">
        <v>85</v>
      </c>
      <c r="H526" s="217" t="str">
        <f t="shared" si="99"/>
        <v>BS</v>
      </c>
      <c r="I526" s="218" t="e">
        <f>+#REF!</f>
        <v>#REF!</v>
      </c>
      <c r="J526" s="218" t="e">
        <f>IF(ISBLANK(#REF!),"",#REF!)</f>
        <v>#REF!</v>
      </c>
      <c r="K526" s="218" t="e">
        <f>IF(ISBLANK(#REF!),"",#REF!)</f>
        <v>#REF!</v>
      </c>
      <c r="L526" s="219" t="e">
        <f>IF(ISBLANK(#REF!),"",#REF!)</f>
        <v>#REF!</v>
      </c>
      <c r="M526" s="218" t="e">
        <f>IF(ISBLANK(#REF!),"",#REF!)</f>
        <v>#REF!</v>
      </c>
      <c r="N526" s="218" t="e">
        <f>IF(ISBLANK(#REF!),"",#REF!)</f>
        <v>#REF!</v>
      </c>
      <c r="O526" s="218" t="e">
        <f>IF(ISBLANK(#REF!),"",#REF!)</f>
        <v>#REF!</v>
      </c>
      <c r="P526" s="220">
        <v>263.89999999999998</v>
      </c>
      <c r="Q526" s="220">
        <v>0</v>
      </c>
      <c r="R526" s="220">
        <v>0</v>
      </c>
      <c r="S526" s="220">
        <v>0</v>
      </c>
      <c r="T526" s="220">
        <v>0</v>
      </c>
      <c r="U526" s="220">
        <v>0</v>
      </c>
      <c r="V526" s="220">
        <v>263.89999999999998</v>
      </c>
      <c r="W526" s="220">
        <v>263.89999999999998</v>
      </c>
      <c r="X526" s="220">
        <v>0</v>
      </c>
      <c r="Y526" s="220">
        <v>0</v>
      </c>
      <c r="Z526" s="220">
        <v>0</v>
      </c>
      <c r="AA526" s="220">
        <v>0</v>
      </c>
      <c r="AB526" s="220">
        <v>0</v>
      </c>
      <c r="AC526" s="220">
        <v>65.974999999999994</v>
      </c>
      <c r="AD526" s="196"/>
      <c r="AE526" s="222" t="e">
        <f t="shared" si="100"/>
        <v>#REF!</v>
      </c>
      <c r="AF526" s="222" t="e">
        <f>INDEX(#REF!,MATCH(Turtas!E526,#REF!,0))</f>
        <v>#REF!</v>
      </c>
      <c r="AG526" s="223" t="e">
        <f t="shared" si="101"/>
        <v>#REF!</v>
      </c>
      <c r="AH526" s="223" t="s">
        <v>681</v>
      </c>
      <c r="AI526" s="196"/>
      <c r="AJ526" s="224" t="e">
        <f>#REF!</f>
        <v>#REF!</v>
      </c>
      <c r="AK526" s="224">
        <f t="shared" si="102"/>
        <v>263.89999999999998</v>
      </c>
      <c r="AL526" s="225" t="e">
        <f t="shared" si="103"/>
        <v>#REF!</v>
      </c>
      <c r="AM526" s="225"/>
      <c r="AN526" s="228"/>
      <c r="AO526" s="226"/>
      <c r="AP526" s="224" t="e">
        <f t="shared" si="104"/>
        <v>#REF!</v>
      </c>
      <c r="AQ526" s="224" t="e">
        <f t="shared" si="105"/>
        <v>#REF!</v>
      </c>
      <c r="AR526" s="224" t="e">
        <f t="shared" si="106"/>
        <v>#REF!</v>
      </c>
      <c r="AS526" s="224" t="e">
        <f t="shared" si="107"/>
        <v>#REF!</v>
      </c>
      <c r="AT526" s="224" t="b">
        <f t="shared" si="108"/>
        <v>0</v>
      </c>
      <c r="AU526" s="224" t="e">
        <f t="shared" si="109"/>
        <v>#REF!</v>
      </c>
      <c r="AV526" s="224" t="e">
        <f t="shared" si="110"/>
        <v>#REF!</v>
      </c>
      <c r="AX526" s="227" t="b">
        <v>0</v>
      </c>
    </row>
    <row r="527" spans="2:50" x14ac:dyDescent="0.2">
      <c r="B527" s="215">
        <v>517</v>
      </c>
      <c r="C527" s="216" t="e">
        <f>+#REF!</f>
        <v>#REF!</v>
      </c>
      <c r="D527" s="217" t="e">
        <f>+#REF!</f>
        <v>#REF!</v>
      </c>
      <c r="E527" s="217" t="e">
        <f>+#REF!</f>
        <v>#REF!</v>
      </c>
      <c r="F527" s="217">
        <v>720</v>
      </c>
      <c r="G527" s="217" t="s">
        <v>68</v>
      </c>
      <c r="H527" s="217" t="str">
        <f t="shared" si="99"/>
        <v>TS</v>
      </c>
      <c r="I527" s="218" t="e">
        <f>+#REF!</f>
        <v>#REF!</v>
      </c>
      <c r="J527" s="218" t="e">
        <f>IF(ISBLANK(#REF!),"",#REF!)</f>
        <v>#REF!</v>
      </c>
      <c r="K527" s="218" t="e">
        <f>IF(ISBLANK(#REF!),"",#REF!)</f>
        <v>#REF!</v>
      </c>
      <c r="L527" s="219" t="e">
        <f>IF(ISBLANK(#REF!),"",#REF!)</f>
        <v>#REF!</v>
      </c>
      <c r="M527" s="218" t="e">
        <f>IF(ISBLANK(#REF!),"",#REF!)</f>
        <v>#REF!</v>
      </c>
      <c r="N527" s="218" t="e">
        <f>IF(ISBLANK(#REF!),"",#REF!)</f>
        <v>#REF!</v>
      </c>
      <c r="O527" s="218" t="e">
        <f>IF(ISBLANK(#REF!),"",#REF!)</f>
        <v>#REF!</v>
      </c>
      <c r="P527" s="220">
        <v>668.19</v>
      </c>
      <c r="Q527" s="220">
        <v>0</v>
      </c>
      <c r="R527" s="220">
        <v>0</v>
      </c>
      <c r="S527" s="220">
        <v>0</v>
      </c>
      <c r="T527" s="220">
        <v>0</v>
      </c>
      <c r="U527" s="220">
        <v>0</v>
      </c>
      <c r="V527" s="220">
        <v>668.19</v>
      </c>
      <c r="W527" s="220">
        <v>0</v>
      </c>
      <c r="X527" s="220">
        <v>0</v>
      </c>
      <c r="Y527" s="220">
        <v>668.19</v>
      </c>
      <c r="Z527" s="220">
        <v>128.06975</v>
      </c>
      <c r="AA527" s="220">
        <v>540.12025000000006</v>
      </c>
      <c r="AB527" s="220">
        <v>66.819000000000003</v>
      </c>
      <c r="AC527" s="220">
        <v>0</v>
      </c>
      <c r="AD527" s="196"/>
      <c r="AE527" s="222" t="e">
        <f t="shared" si="100"/>
        <v>#REF!</v>
      </c>
      <c r="AF527" s="222" t="e">
        <f>INDEX(#REF!,MATCH(Turtas!E527,#REF!,0))</f>
        <v>#REF!</v>
      </c>
      <c r="AG527" s="223" t="e">
        <f t="shared" si="101"/>
        <v>#REF!</v>
      </c>
      <c r="AH527" s="223" t="s">
        <v>680</v>
      </c>
      <c r="AI527" s="196"/>
      <c r="AJ527" s="224" t="e">
        <f>#REF!</f>
        <v>#REF!</v>
      </c>
      <c r="AK527" s="224">
        <f t="shared" si="102"/>
        <v>668.19</v>
      </c>
      <c r="AL527" s="225" t="e">
        <f t="shared" si="103"/>
        <v>#REF!</v>
      </c>
      <c r="AM527" s="225"/>
      <c r="AN527" s="228"/>
      <c r="AO527" s="226"/>
      <c r="AP527" s="224" t="e">
        <f t="shared" si="104"/>
        <v>#REF!</v>
      </c>
      <c r="AQ527" s="224" t="e">
        <f t="shared" si="105"/>
        <v>#REF!</v>
      </c>
      <c r="AR527" s="224" t="e">
        <f t="shared" si="106"/>
        <v>#REF!</v>
      </c>
      <c r="AS527" s="224" t="e">
        <f t="shared" si="107"/>
        <v>#REF!</v>
      </c>
      <c r="AT527" s="224" t="b">
        <f t="shared" si="108"/>
        <v>0</v>
      </c>
      <c r="AU527" s="224" t="e">
        <f t="shared" si="109"/>
        <v>#REF!</v>
      </c>
      <c r="AV527" s="224" t="e">
        <f t="shared" si="110"/>
        <v>#REF!</v>
      </c>
      <c r="AX527" s="227" t="b">
        <v>0</v>
      </c>
    </row>
    <row r="528" spans="2:50" x14ac:dyDescent="0.2">
      <c r="B528" s="215">
        <v>518</v>
      </c>
      <c r="C528" s="216" t="e">
        <f>+#REF!</f>
        <v>#REF!</v>
      </c>
      <c r="D528" s="217" t="e">
        <f>+#REF!</f>
        <v>#REF!</v>
      </c>
      <c r="E528" s="217" t="e">
        <f>+#REF!</f>
        <v>#REF!</v>
      </c>
      <c r="F528" s="217">
        <v>714</v>
      </c>
      <c r="G528" s="217" t="s">
        <v>66</v>
      </c>
      <c r="H528" s="217" t="str">
        <f t="shared" si="99"/>
        <v>TS</v>
      </c>
      <c r="I528" s="218" t="e">
        <f>+#REF!</f>
        <v>#REF!</v>
      </c>
      <c r="J528" s="218" t="e">
        <f>IF(ISBLANK(#REF!),"",#REF!)</f>
        <v>#REF!</v>
      </c>
      <c r="K528" s="218" t="e">
        <f>IF(ISBLANK(#REF!),"",#REF!)</f>
        <v>#REF!</v>
      </c>
      <c r="L528" s="219" t="e">
        <f>IF(ISBLANK(#REF!),"",#REF!)</f>
        <v>#REF!</v>
      </c>
      <c r="M528" s="218" t="e">
        <f>IF(ISBLANK(#REF!),"",#REF!)</f>
        <v>#REF!</v>
      </c>
      <c r="N528" s="218" t="e">
        <f>IF(ISBLANK(#REF!),"",#REF!)</f>
        <v>#REF!</v>
      </c>
      <c r="O528" s="218" t="e">
        <f>IF(ISBLANK(#REF!),"",#REF!)</f>
        <v>#REF!</v>
      </c>
      <c r="P528" s="220">
        <v>5050</v>
      </c>
      <c r="Q528" s="220">
        <v>0</v>
      </c>
      <c r="R528" s="220">
        <v>0</v>
      </c>
      <c r="S528" s="220">
        <v>0</v>
      </c>
      <c r="T528" s="220">
        <v>4703.74</v>
      </c>
      <c r="U528" s="220">
        <v>0</v>
      </c>
      <c r="V528" s="220">
        <v>346.26000000000022</v>
      </c>
      <c r="W528" s="220">
        <v>0</v>
      </c>
      <c r="X528" s="220">
        <v>0</v>
      </c>
      <c r="Y528" s="220">
        <v>346.26000000000022</v>
      </c>
      <c r="Z528" s="220">
        <v>7.5023000000000248</v>
      </c>
      <c r="AA528" s="220">
        <v>338.75770000000017</v>
      </c>
      <c r="AB528" s="220">
        <v>6.9252000000000038</v>
      </c>
      <c r="AC528" s="220">
        <v>94.074799999999996</v>
      </c>
      <c r="AD528" s="196"/>
      <c r="AE528" s="222" t="e">
        <f t="shared" si="100"/>
        <v>#REF!</v>
      </c>
      <c r="AF528" s="222" t="e">
        <f>INDEX(#REF!,MATCH(Turtas!E528,#REF!,0))</f>
        <v>#REF!</v>
      </c>
      <c r="AG528" s="223" t="e">
        <f t="shared" si="101"/>
        <v>#REF!</v>
      </c>
      <c r="AH528" s="223" t="s">
        <v>680</v>
      </c>
      <c r="AI528" s="196"/>
      <c r="AJ528" s="224" t="e">
        <f>#REF!</f>
        <v>#REF!</v>
      </c>
      <c r="AK528" s="224">
        <f t="shared" si="102"/>
        <v>5050</v>
      </c>
      <c r="AL528" s="225" t="e">
        <f t="shared" si="103"/>
        <v>#REF!</v>
      </c>
      <c r="AM528" s="225"/>
      <c r="AN528" s="228"/>
      <c r="AO528" s="226"/>
      <c r="AP528" s="224" t="e">
        <f t="shared" si="104"/>
        <v>#REF!</v>
      </c>
      <c r="AQ528" s="224" t="e">
        <f t="shared" si="105"/>
        <v>#REF!</v>
      </c>
      <c r="AR528" s="224" t="e">
        <f t="shared" si="106"/>
        <v>#REF!</v>
      </c>
      <c r="AS528" s="224" t="e">
        <f t="shared" si="107"/>
        <v>#REF!</v>
      </c>
      <c r="AT528" s="224" t="b">
        <f t="shared" si="108"/>
        <v>0</v>
      </c>
      <c r="AU528" s="224" t="e">
        <f t="shared" si="109"/>
        <v>#REF!</v>
      </c>
      <c r="AV528" s="224" t="e">
        <f t="shared" si="110"/>
        <v>#REF!</v>
      </c>
      <c r="AX528" s="227" t="b">
        <v>0</v>
      </c>
    </row>
    <row r="529" spans="2:50" x14ac:dyDescent="0.2">
      <c r="B529" s="215">
        <v>519</v>
      </c>
      <c r="C529" s="216" t="e">
        <f>+#REF!</f>
        <v>#REF!</v>
      </c>
      <c r="D529" s="217" t="e">
        <f>+#REF!</f>
        <v>#REF!</v>
      </c>
      <c r="E529" s="217" t="e">
        <f>+#REF!</f>
        <v>#REF!</v>
      </c>
      <c r="F529" s="217">
        <v>714</v>
      </c>
      <c r="G529" s="217" t="s">
        <v>66</v>
      </c>
      <c r="H529" s="217" t="str">
        <f t="shared" si="99"/>
        <v>TS</v>
      </c>
      <c r="I529" s="218" t="e">
        <f>+#REF!</f>
        <v>#REF!</v>
      </c>
      <c r="J529" s="218" t="e">
        <f>IF(ISBLANK(#REF!),"",#REF!)</f>
        <v>#REF!</v>
      </c>
      <c r="K529" s="218" t="e">
        <f>IF(ISBLANK(#REF!),"",#REF!)</f>
        <v>#REF!</v>
      </c>
      <c r="L529" s="219" t="e">
        <f>IF(ISBLANK(#REF!),"",#REF!)</f>
        <v>#REF!</v>
      </c>
      <c r="M529" s="218" t="e">
        <f>IF(ISBLANK(#REF!),"",#REF!)</f>
        <v>#REF!</v>
      </c>
      <c r="N529" s="218" t="e">
        <f>IF(ISBLANK(#REF!),"",#REF!)</f>
        <v>#REF!</v>
      </c>
      <c r="O529" s="218" t="e">
        <f>IF(ISBLANK(#REF!),"",#REF!)</f>
        <v>#REF!</v>
      </c>
      <c r="P529" s="220">
        <v>172184</v>
      </c>
      <c r="Q529" s="220">
        <v>0</v>
      </c>
      <c r="R529" s="220">
        <v>0</v>
      </c>
      <c r="S529" s="220">
        <v>0</v>
      </c>
      <c r="T529" s="220">
        <v>172008.66</v>
      </c>
      <c r="U529" s="220">
        <v>0</v>
      </c>
      <c r="V529" s="220">
        <v>175.33999999999651</v>
      </c>
      <c r="W529" s="220">
        <v>0</v>
      </c>
      <c r="X529" s="220">
        <v>0</v>
      </c>
      <c r="Y529" s="220">
        <v>175.33999999999651</v>
      </c>
      <c r="Z529" s="220">
        <v>3.7990333333332451</v>
      </c>
      <c r="AA529" s="220">
        <v>171.54096666666325</v>
      </c>
      <c r="AB529" s="220">
        <v>3.5067999999999304</v>
      </c>
      <c r="AC529" s="220">
        <v>3440.1732000000002</v>
      </c>
      <c r="AD529" s="196"/>
      <c r="AE529" s="222" t="e">
        <f t="shared" si="100"/>
        <v>#REF!</v>
      </c>
      <c r="AF529" s="222" t="e">
        <f>INDEX(#REF!,MATCH(Turtas!E529,#REF!,0))</f>
        <v>#REF!</v>
      </c>
      <c r="AG529" s="223" t="e">
        <f t="shared" si="101"/>
        <v>#REF!</v>
      </c>
      <c r="AH529" s="223" t="s">
        <v>680</v>
      </c>
      <c r="AI529" s="196"/>
      <c r="AJ529" s="224" t="e">
        <f>#REF!</f>
        <v>#REF!</v>
      </c>
      <c r="AK529" s="224">
        <f t="shared" si="102"/>
        <v>172184</v>
      </c>
      <c r="AL529" s="225" t="e">
        <f t="shared" si="103"/>
        <v>#REF!</v>
      </c>
      <c r="AM529" s="225"/>
      <c r="AN529" s="228"/>
      <c r="AO529" s="226"/>
      <c r="AP529" s="224" t="e">
        <f t="shared" si="104"/>
        <v>#REF!</v>
      </c>
      <c r="AQ529" s="224" t="e">
        <f t="shared" si="105"/>
        <v>#REF!</v>
      </c>
      <c r="AR529" s="224" t="e">
        <f t="shared" si="106"/>
        <v>#REF!</v>
      </c>
      <c r="AS529" s="224" t="e">
        <f t="shared" si="107"/>
        <v>#REF!</v>
      </c>
      <c r="AT529" s="224" t="b">
        <f t="shared" si="108"/>
        <v>0</v>
      </c>
      <c r="AU529" s="224" t="e">
        <f t="shared" si="109"/>
        <v>#REF!</v>
      </c>
      <c r="AV529" s="224" t="e">
        <f t="shared" si="110"/>
        <v>#REF!</v>
      </c>
      <c r="AX529" s="227" t="b">
        <v>0</v>
      </c>
    </row>
    <row r="530" spans="2:50" x14ac:dyDescent="0.2">
      <c r="B530" s="215">
        <v>520</v>
      </c>
      <c r="C530" s="216" t="e">
        <f>+#REF!</f>
        <v>#REF!</v>
      </c>
      <c r="D530" s="217" t="e">
        <f>+#REF!</f>
        <v>#REF!</v>
      </c>
      <c r="E530" s="217" t="e">
        <f>+#REF!</f>
        <v>#REF!</v>
      </c>
      <c r="F530" s="217">
        <v>714</v>
      </c>
      <c r="G530" s="217" t="s">
        <v>66</v>
      </c>
      <c r="H530" s="217" t="str">
        <f t="shared" si="99"/>
        <v>TS</v>
      </c>
      <c r="I530" s="218" t="e">
        <f>+#REF!</f>
        <v>#REF!</v>
      </c>
      <c r="J530" s="218" t="e">
        <f>IF(ISBLANK(#REF!),"",#REF!)</f>
        <v>#REF!</v>
      </c>
      <c r="K530" s="218" t="e">
        <f>IF(ISBLANK(#REF!),"",#REF!)</f>
        <v>#REF!</v>
      </c>
      <c r="L530" s="219" t="e">
        <f>IF(ISBLANK(#REF!),"",#REF!)</f>
        <v>#REF!</v>
      </c>
      <c r="M530" s="218" t="e">
        <f>IF(ISBLANK(#REF!),"",#REF!)</f>
        <v>#REF!</v>
      </c>
      <c r="N530" s="218" t="e">
        <f>IF(ISBLANK(#REF!),"",#REF!)</f>
        <v>#REF!</v>
      </c>
      <c r="O530" s="218" t="e">
        <f>IF(ISBLANK(#REF!),"",#REF!)</f>
        <v>#REF!</v>
      </c>
      <c r="P530" s="220">
        <v>16569</v>
      </c>
      <c r="Q530" s="220">
        <v>0</v>
      </c>
      <c r="R530" s="220">
        <v>0</v>
      </c>
      <c r="S530" s="220">
        <v>0</v>
      </c>
      <c r="T530" s="220">
        <v>16544.91</v>
      </c>
      <c r="U530" s="220">
        <v>0</v>
      </c>
      <c r="V530" s="220">
        <v>24.090000000000146</v>
      </c>
      <c r="W530" s="220">
        <v>0</v>
      </c>
      <c r="X530" s="220">
        <v>0</v>
      </c>
      <c r="Y530" s="220">
        <v>24.090000000000146</v>
      </c>
      <c r="Z530" s="220">
        <v>0.52195000000000435</v>
      </c>
      <c r="AA530" s="220">
        <v>23.568050000000142</v>
      </c>
      <c r="AB530" s="220">
        <v>0.48180000000000289</v>
      </c>
      <c r="AC530" s="220">
        <v>330.89819999999997</v>
      </c>
      <c r="AD530" s="196"/>
      <c r="AE530" s="222" t="e">
        <f t="shared" si="100"/>
        <v>#REF!</v>
      </c>
      <c r="AF530" s="222" t="e">
        <f>INDEX(#REF!,MATCH(Turtas!E530,#REF!,0))</f>
        <v>#REF!</v>
      </c>
      <c r="AG530" s="223" t="e">
        <f t="shared" si="101"/>
        <v>#REF!</v>
      </c>
      <c r="AH530" s="223" t="s">
        <v>680</v>
      </c>
      <c r="AI530" s="196"/>
      <c r="AJ530" s="224" t="e">
        <f>#REF!</f>
        <v>#REF!</v>
      </c>
      <c r="AK530" s="224">
        <f t="shared" si="102"/>
        <v>16569</v>
      </c>
      <c r="AL530" s="225" t="e">
        <f t="shared" si="103"/>
        <v>#REF!</v>
      </c>
      <c r="AM530" s="225"/>
      <c r="AN530" s="228"/>
      <c r="AO530" s="226"/>
      <c r="AP530" s="224" t="e">
        <f t="shared" si="104"/>
        <v>#REF!</v>
      </c>
      <c r="AQ530" s="224" t="e">
        <f t="shared" si="105"/>
        <v>#REF!</v>
      </c>
      <c r="AR530" s="224" t="e">
        <f t="shared" si="106"/>
        <v>#REF!</v>
      </c>
      <c r="AS530" s="224" t="e">
        <f t="shared" si="107"/>
        <v>#REF!</v>
      </c>
      <c r="AT530" s="224" t="b">
        <f t="shared" si="108"/>
        <v>0</v>
      </c>
      <c r="AU530" s="224" t="e">
        <f t="shared" si="109"/>
        <v>#REF!</v>
      </c>
      <c r="AV530" s="224" t="e">
        <f t="shared" si="110"/>
        <v>#REF!</v>
      </c>
      <c r="AX530" s="227" t="b">
        <v>0</v>
      </c>
    </row>
    <row r="531" spans="2:50" x14ac:dyDescent="0.2">
      <c r="B531" s="215">
        <v>521</v>
      </c>
      <c r="C531" s="216" t="e">
        <f>+#REF!</f>
        <v>#REF!</v>
      </c>
      <c r="D531" s="217" t="e">
        <f>+#REF!</f>
        <v>#REF!</v>
      </c>
      <c r="E531" s="217" t="e">
        <f>+#REF!</f>
        <v>#REF!</v>
      </c>
      <c r="F531" s="217">
        <v>714</v>
      </c>
      <c r="G531" s="217" t="s">
        <v>66</v>
      </c>
      <c r="H531" s="217" t="str">
        <f t="shared" si="99"/>
        <v>TS</v>
      </c>
      <c r="I531" s="218" t="e">
        <f>+#REF!</f>
        <v>#REF!</v>
      </c>
      <c r="J531" s="218" t="e">
        <f>IF(ISBLANK(#REF!),"",#REF!)</f>
        <v>#REF!</v>
      </c>
      <c r="K531" s="218" t="e">
        <f>IF(ISBLANK(#REF!),"",#REF!)</f>
        <v>#REF!</v>
      </c>
      <c r="L531" s="219" t="e">
        <f>IF(ISBLANK(#REF!),"",#REF!)</f>
        <v>#REF!</v>
      </c>
      <c r="M531" s="218" t="e">
        <f>IF(ISBLANK(#REF!),"",#REF!)</f>
        <v>#REF!</v>
      </c>
      <c r="N531" s="218" t="e">
        <f>IF(ISBLANK(#REF!),"",#REF!)</f>
        <v>#REF!</v>
      </c>
      <c r="O531" s="218" t="e">
        <f>IF(ISBLANK(#REF!),"",#REF!)</f>
        <v>#REF!</v>
      </c>
      <c r="P531" s="220">
        <v>9016.9</v>
      </c>
      <c r="Q531" s="220">
        <v>0</v>
      </c>
      <c r="R531" s="220">
        <v>0</v>
      </c>
      <c r="S531" s="220">
        <v>0</v>
      </c>
      <c r="T531" s="220">
        <v>0</v>
      </c>
      <c r="U531" s="220">
        <v>0</v>
      </c>
      <c r="V531" s="220">
        <v>9016.9</v>
      </c>
      <c r="W531" s="220">
        <v>0</v>
      </c>
      <c r="X531" s="220">
        <v>0</v>
      </c>
      <c r="Y531" s="220">
        <v>9016.9</v>
      </c>
      <c r="Z531" s="220">
        <v>330.61966666666558</v>
      </c>
      <c r="AA531" s="220">
        <v>8686.2803333333341</v>
      </c>
      <c r="AB531" s="220">
        <v>180.33800000000002</v>
      </c>
      <c r="AC531" s="220">
        <v>0</v>
      </c>
      <c r="AD531" s="196"/>
      <c r="AE531" s="222" t="e">
        <f t="shared" si="100"/>
        <v>#REF!</v>
      </c>
      <c r="AF531" s="222" t="e">
        <f>INDEX(#REF!,MATCH(Turtas!E531,#REF!,0))</f>
        <v>#REF!</v>
      </c>
      <c r="AG531" s="223" t="e">
        <f t="shared" si="101"/>
        <v>#REF!</v>
      </c>
      <c r="AH531" s="223" t="s">
        <v>680</v>
      </c>
      <c r="AI531" s="196"/>
      <c r="AJ531" s="224" t="e">
        <f>#REF!</f>
        <v>#REF!</v>
      </c>
      <c r="AK531" s="224">
        <f t="shared" si="102"/>
        <v>9016.9</v>
      </c>
      <c r="AL531" s="225" t="e">
        <f t="shared" si="103"/>
        <v>#REF!</v>
      </c>
      <c r="AM531" s="225"/>
      <c r="AN531" s="228"/>
      <c r="AO531" s="226"/>
      <c r="AP531" s="224" t="e">
        <f t="shared" si="104"/>
        <v>#REF!</v>
      </c>
      <c r="AQ531" s="224" t="e">
        <f t="shared" si="105"/>
        <v>#REF!</v>
      </c>
      <c r="AR531" s="224" t="e">
        <f t="shared" si="106"/>
        <v>#REF!</v>
      </c>
      <c r="AS531" s="224" t="e">
        <f t="shared" si="107"/>
        <v>#REF!</v>
      </c>
      <c r="AT531" s="224" t="b">
        <f t="shared" si="108"/>
        <v>0</v>
      </c>
      <c r="AU531" s="224" t="e">
        <f t="shared" si="109"/>
        <v>#REF!</v>
      </c>
      <c r="AV531" s="224" t="e">
        <f t="shared" si="110"/>
        <v>#REF!</v>
      </c>
      <c r="AX531" s="227" t="b">
        <v>0</v>
      </c>
    </row>
    <row r="532" spans="2:50" x14ac:dyDescent="0.2">
      <c r="B532" s="215">
        <v>522</v>
      </c>
      <c r="C532" s="216" t="e">
        <f>+#REF!</f>
        <v>#REF!</v>
      </c>
      <c r="D532" s="217" t="e">
        <f>+#REF!</f>
        <v>#REF!</v>
      </c>
      <c r="E532" s="217" t="e">
        <f>+#REF!</f>
        <v>#REF!</v>
      </c>
      <c r="F532" s="217">
        <v>714</v>
      </c>
      <c r="G532" s="217" t="s">
        <v>66</v>
      </c>
      <c r="H532" s="217" t="str">
        <f t="shared" si="99"/>
        <v>TS</v>
      </c>
      <c r="I532" s="218" t="e">
        <f>+#REF!</f>
        <v>#REF!</v>
      </c>
      <c r="J532" s="218" t="e">
        <f>IF(ISBLANK(#REF!),"",#REF!)</f>
        <v>#REF!</v>
      </c>
      <c r="K532" s="218" t="e">
        <f>IF(ISBLANK(#REF!),"",#REF!)</f>
        <v>#REF!</v>
      </c>
      <c r="L532" s="219" t="e">
        <f>IF(ISBLANK(#REF!),"",#REF!)</f>
        <v>#REF!</v>
      </c>
      <c r="M532" s="218" t="e">
        <f>IF(ISBLANK(#REF!),"",#REF!)</f>
        <v>#REF!</v>
      </c>
      <c r="N532" s="218" t="e">
        <f>IF(ISBLANK(#REF!),"",#REF!)</f>
        <v>#REF!</v>
      </c>
      <c r="O532" s="218" t="e">
        <f>IF(ISBLANK(#REF!),"",#REF!)</f>
        <v>#REF!</v>
      </c>
      <c r="P532" s="220">
        <v>79723</v>
      </c>
      <c r="Q532" s="220">
        <v>0</v>
      </c>
      <c r="R532" s="220">
        <v>0</v>
      </c>
      <c r="S532" s="220">
        <v>0</v>
      </c>
      <c r="T532" s="220">
        <v>79570.759999999995</v>
      </c>
      <c r="U532" s="220">
        <v>0</v>
      </c>
      <c r="V532" s="220">
        <v>152.24000000000524</v>
      </c>
      <c r="W532" s="220">
        <v>0</v>
      </c>
      <c r="X532" s="220">
        <v>0</v>
      </c>
      <c r="Y532" s="220">
        <v>152.24000000000524</v>
      </c>
      <c r="Z532" s="220">
        <v>3.2985333333334719</v>
      </c>
      <c r="AA532" s="220">
        <v>148.94146666667177</v>
      </c>
      <c r="AB532" s="220">
        <v>3.0448000000001048</v>
      </c>
      <c r="AC532" s="220">
        <v>1591.4151999999999</v>
      </c>
      <c r="AD532" s="196"/>
      <c r="AE532" s="222" t="e">
        <f t="shared" si="100"/>
        <v>#REF!</v>
      </c>
      <c r="AF532" s="222" t="e">
        <f>INDEX(#REF!,MATCH(Turtas!E532,#REF!,0))</f>
        <v>#REF!</v>
      </c>
      <c r="AG532" s="223" t="e">
        <f t="shared" si="101"/>
        <v>#REF!</v>
      </c>
      <c r="AH532" s="223" t="s">
        <v>680</v>
      </c>
      <c r="AI532" s="196"/>
      <c r="AJ532" s="224" t="e">
        <f>#REF!</f>
        <v>#REF!</v>
      </c>
      <c r="AK532" s="224">
        <f t="shared" si="102"/>
        <v>79723</v>
      </c>
      <c r="AL532" s="225" t="e">
        <f t="shared" si="103"/>
        <v>#REF!</v>
      </c>
      <c r="AM532" s="225"/>
      <c r="AN532" s="228"/>
      <c r="AO532" s="226"/>
      <c r="AP532" s="224" t="e">
        <f t="shared" si="104"/>
        <v>#REF!</v>
      </c>
      <c r="AQ532" s="224" t="e">
        <f t="shared" si="105"/>
        <v>#REF!</v>
      </c>
      <c r="AR532" s="224" t="e">
        <f t="shared" si="106"/>
        <v>#REF!</v>
      </c>
      <c r="AS532" s="224" t="e">
        <f t="shared" si="107"/>
        <v>#REF!</v>
      </c>
      <c r="AT532" s="224" t="b">
        <f t="shared" si="108"/>
        <v>0</v>
      </c>
      <c r="AU532" s="224" t="e">
        <f t="shared" si="109"/>
        <v>#REF!</v>
      </c>
      <c r="AV532" s="224" t="e">
        <f t="shared" si="110"/>
        <v>#REF!</v>
      </c>
      <c r="AX532" s="227" t="b">
        <v>0</v>
      </c>
    </row>
    <row r="533" spans="2:50" x14ac:dyDescent="0.2">
      <c r="B533" s="215">
        <v>523</v>
      </c>
      <c r="C533" s="216" t="e">
        <f>+#REF!</f>
        <v>#REF!</v>
      </c>
      <c r="D533" s="217" t="e">
        <f>+#REF!</f>
        <v>#REF!</v>
      </c>
      <c r="E533" s="217" t="e">
        <f>+#REF!</f>
        <v>#REF!</v>
      </c>
      <c r="F533" s="217">
        <v>714</v>
      </c>
      <c r="G533" s="217" t="s">
        <v>66</v>
      </c>
      <c r="H533" s="217" t="str">
        <f t="shared" si="99"/>
        <v>TS</v>
      </c>
      <c r="I533" s="218" t="e">
        <f>+#REF!</f>
        <v>#REF!</v>
      </c>
      <c r="J533" s="218" t="e">
        <f>IF(ISBLANK(#REF!),"",#REF!)</f>
        <v>#REF!</v>
      </c>
      <c r="K533" s="218" t="e">
        <f>IF(ISBLANK(#REF!),"",#REF!)</f>
        <v>#REF!</v>
      </c>
      <c r="L533" s="219" t="e">
        <f>IF(ISBLANK(#REF!),"",#REF!)</f>
        <v>#REF!</v>
      </c>
      <c r="M533" s="218" t="e">
        <f>IF(ISBLANK(#REF!),"",#REF!)</f>
        <v>#REF!</v>
      </c>
      <c r="N533" s="218" t="e">
        <f>IF(ISBLANK(#REF!),"",#REF!)</f>
        <v>#REF!</v>
      </c>
      <c r="O533" s="218" t="e">
        <f>IF(ISBLANK(#REF!),"",#REF!)</f>
        <v>#REF!</v>
      </c>
      <c r="P533" s="220">
        <v>59953</v>
      </c>
      <c r="Q533" s="220">
        <v>0</v>
      </c>
      <c r="R533" s="220">
        <v>0</v>
      </c>
      <c r="S533" s="220">
        <v>0</v>
      </c>
      <c r="T533" s="220">
        <v>57647.22</v>
      </c>
      <c r="U533" s="220">
        <v>0</v>
      </c>
      <c r="V533" s="220">
        <v>2305.7799999999988</v>
      </c>
      <c r="W533" s="220">
        <v>0</v>
      </c>
      <c r="X533" s="220">
        <v>0</v>
      </c>
      <c r="Y533" s="220">
        <v>2305.7799999999988</v>
      </c>
      <c r="Z533" s="220">
        <v>49.958566666666634</v>
      </c>
      <c r="AA533" s="220">
        <v>2255.8214333333322</v>
      </c>
      <c r="AB533" s="220">
        <v>46.115599999999972</v>
      </c>
      <c r="AC533" s="220">
        <v>1152.9443999999999</v>
      </c>
      <c r="AD533" s="196"/>
      <c r="AE533" s="222" t="e">
        <f t="shared" si="100"/>
        <v>#REF!</v>
      </c>
      <c r="AF533" s="222" t="e">
        <f>INDEX(#REF!,MATCH(Turtas!E533,#REF!,0))</f>
        <v>#REF!</v>
      </c>
      <c r="AG533" s="223" t="e">
        <f t="shared" si="101"/>
        <v>#REF!</v>
      </c>
      <c r="AH533" s="223" t="s">
        <v>680</v>
      </c>
      <c r="AI533" s="196"/>
      <c r="AJ533" s="224" t="e">
        <f>#REF!</f>
        <v>#REF!</v>
      </c>
      <c r="AK533" s="224">
        <f t="shared" si="102"/>
        <v>59953</v>
      </c>
      <c r="AL533" s="225" t="e">
        <f t="shared" si="103"/>
        <v>#REF!</v>
      </c>
      <c r="AM533" s="225"/>
      <c r="AN533" s="228"/>
      <c r="AO533" s="226"/>
      <c r="AP533" s="224" t="e">
        <f t="shared" si="104"/>
        <v>#REF!</v>
      </c>
      <c r="AQ533" s="224" t="e">
        <f t="shared" si="105"/>
        <v>#REF!</v>
      </c>
      <c r="AR533" s="224" t="e">
        <f t="shared" si="106"/>
        <v>#REF!</v>
      </c>
      <c r="AS533" s="224" t="e">
        <f t="shared" si="107"/>
        <v>#REF!</v>
      </c>
      <c r="AT533" s="224" t="b">
        <f t="shared" si="108"/>
        <v>0</v>
      </c>
      <c r="AU533" s="224" t="e">
        <f t="shared" si="109"/>
        <v>#REF!</v>
      </c>
      <c r="AV533" s="224" t="e">
        <f t="shared" si="110"/>
        <v>#REF!</v>
      </c>
      <c r="AX533" s="227" t="b">
        <v>0</v>
      </c>
    </row>
    <row r="534" spans="2:50" x14ac:dyDescent="0.2">
      <c r="B534" s="215">
        <v>524</v>
      </c>
      <c r="C534" s="216" t="e">
        <f>+#REF!</f>
        <v>#REF!</v>
      </c>
      <c r="D534" s="217" t="e">
        <f>+#REF!</f>
        <v>#REF!</v>
      </c>
      <c r="E534" s="217" t="e">
        <f>+#REF!</f>
        <v>#REF!</v>
      </c>
      <c r="F534" s="217">
        <v>714</v>
      </c>
      <c r="G534" s="217" t="s">
        <v>66</v>
      </c>
      <c r="H534" s="217" t="str">
        <f t="shared" si="99"/>
        <v>TS</v>
      </c>
      <c r="I534" s="218" t="e">
        <f>+#REF!</f>
        <v>#REF!</v>
      </c>
      <c r="J534" s="218" t="e">
        <f>IF(ISBLANK(#REF!),"",#REF!)</f>
        <v>#REF!</v>
      </c>
      <c r="K534" s="218" t="e">
        <f>IF(ISBLANK(#REF!),"",#REF!)</f>
        <v>#REF!</v>
      </c>
      <c r="L534" s="219" t="e">
        <f>IF(ISBLANK(#REF!),"",#REF!)</f>
        <v>#REF!</v>
      </c>
      <c r="M534" s="218" t="e">
        <f>IF(ISBLANK(#REF!),"",#REF!)</f>
        <v>#REF!</v>
      </c>
      <c r="N534" s="218" t="e">
        <f>IF(ISBLANK(#REF!),"",#REF!)</f>
        <v>#REF!</v>
      </c>
      <c r="O534" s="218" t="e">
        <f>IF(ISBLANK(#REF!),"",#REF!)</f>
        <v>#REF!</v>
      </c>
      <c r="P534" s="220">
        <v>521</v>
      </c>
      <c r="Q534" s="220">
        <v>0</v>
      </c>
      <c r="R534" s="220">
        <v>0</v>
      </c>
      <c r="S534" s="220">
        <v>0</v>
      </c>
      <c r="T534" s="220">
        <v>452.63</v>
      </c>
      <c r="U534" s="220">
        <v>0</v>
      </c>
      <c r="V534" s="220">
        <v>68.37</v>
      </c>
      <c r="W534" s="220">
        <v>0</v>
      </c>
      <c r="X534" s="220">
        <v>0</v>
      </c>
      <c r="Y534" s="220">
        <v>68.37</v>
      </c>
      <c r="Z534" s="220">
        <v>1.4813500000000031</v>
      </c>
      <c r="AA534" s="220">
        <v>66.888649999999998</v>
      </c>
      <c r="AB534" s="220">
        <v>1.3674000000000002</v>
      </c>
      <c r="AC534" s="220">
        <v>9.0526</v>
      </c>
      <c r="AD534" s="196"/>
      <c r="AE534" s="222" t="e">
        <f t="shared" si="100"/>
        <v>#REF!</v>
      </c>
      <c r="AF534" s="222" t="e">
        <f>INDEX(#REF!,MATCH(Turtas!E534,#REF!,0))</f>
        <v>#REF!</v>
      </c>
      <c r="AG534" s="223" t="e">
        <f t="shared" si="101"/>
        <v>#REF!</v>
      </c>
      <c r="AH534" s="223" t="s">
        <v>680</v>
      </c>
      <c r="AI534" s="196"/>
      <c r="AJ534" s="224" t="e">
        <f>#REF!</f>
        <v>#REF!</v>
      </c>
      <c r="AK534" s="224">
        <f t="shared" si="102"/>
        <v>521</v>
      </c>
      <c r="AL534" s="225" t="e">
        <f t="shared" si="103"/>
        <v>#REF!</v>
      </c>
      <c r="AM534" s="225"/>
      <c r="AN534" s="228"/>
      <c r="AO534" s="226"/>
      <c r="AP534" s="224" t="e">
        <f t="shared" si="104"/>
        <v>#REF!</v>
      </c>
      <c r="AQ534" s="224" t="e">
        <f t="shared" si="105"/>
        <v>#REF!</v>
      </c>
      <c r="AR534" s="224" t="e">
        <f t="shared" si="106"/>
        <v>#REF!</v>
      </c>
      <c r="AS534" s="224" t="e">
        <f t="shared" si="107"/>
        <v>#REF!</v>
      </c>
      <c r="AT534" s="224" t="b">
        <f t="shared" si="108"/>
        <v>0</v>
      </c>
      <c r="AU534" s="224" t="e">
        <f t="shared" si="109"/>
        <v>#REF!</v>
      </c>
      <c r="AV534" s="224" t="e">
        <f t="shared" si="110"/>
        <v>#REF!</v>
      </c>
      <c r="AX534" s="227" t="b">
        <v>0</v>
      </c>
    </row>
    <row r="535" spans="2:50" x14ac:dyDescent="0.2">
      <c r="B535" s="215">
        <v>525</v>
      </c>
      <c r="C535" s="216" t="e">
        <f>+#REF!</f>
        <v>#REF!</v>
      </c>
      <c r="D535" s="217" t="e">
        <f>+#REF!</f>
        <v>#REF!</v>
      </c>
      <c r="E535" s="217" t="e">
        <f>+#REF!</f>
        <v>#REF!</v>
      </c>
      <c r="F535" s="217">
        <v>714</v>
      </c>
      <c r="G535" s="217" t="s">
        <v>66</v>
      </c>
      <c r="H535" s="217" t="str">
        <f t="shared" si="99"/>
        <v>TS</v>
      </c>
      <c r="I535" s="218" t="e">
        <f>+#REF!</f>
        <v>#REF!</v>
      </c>
      <c r="J535" s="218" t="e">
        <f>IF(ISBLANK(#REF!),"",#REF!)</f>
        <v>#REF!</v>
      </c>
      <c r="K535" s="218" t="e">
        <f>IF(ISBLANK(#REF!),"",#REF!)</f>
        <v>#REF!</v>
      </c>
      <c r="L535" s="219" t="e">
        <f>IF(ISBLANK(#REF!),"",#REF!)</f>
        <v>#REF!</v>
      </c>
      <c r="M535" s="218" t="e">
        <f>IF(ISBLANK(#REF!),"",#REF!)</f>
        <v>#REF!</v>
      </c>
      <c r="N535" s="218" t="e">
        <f>IF(ISBLANK(#REF!),"",#REF!)</f>
        <v>#REF!</v>
      </c>
      <c r="O535" s="218" t="e">
        <f>IF(ISBLANK(#REF!),"",#REF!)</f>
        <v>#REF!</v>
      </c>
      <c r="P535" s="220">
        <v>13659</v>
      </c>
      <c r="Q535" s="220">
        <v>0</v>
      </c>
      <c r="R535" s="220">
        <v>0</v>
      </c>
      <c r="S535" s="220">
        <v>0</v>
      </c>
      <c r="T535" s="220">
        <v>13639.06</v>
      </c>
      <c r="U535" s="220">
        <v>0</v>
      </c>
      <c r="V535" s="220">
        <v>19.940000000000509</v>
      </c>
      <c r="W535" s="220">
        <v>0</v>
      </c>
      <c r="X535" s="220">
        <v>0</v>
      </c>
      <c r="Y535" s="220">
        <v>19.940000000000509</v>
      </c>
      <c r="Z535" s="220">
        <v>0.43203333333334393</v>
      </c>
      <c r="AA535" s="220">
        <v>19.507966666667166</v>
      </c>
      <c r="AB535" s="220">
        <v>0.3988000000000102</v>
      </c>
      <c r="AC535" s="220">
        <v>272.78120000000001</v>
      </c>
      <c r="AD535" s="196"/>
      <c r="AE535" s="222" t="e">
        <f t="shared" si="100"/>
        <v>#REF!</v>
      </c>
      <c r="AF535" s="222" t="e">
        <f>INDEX(#REF!,MATCH(Turtas!E535,#REF!,0))</f>
        <v>#REF!</v>
      </c>
      <c r="AG535" s="223" t="e">
        <f t="shared" si="101"/>
        <v>#REF!</v>
      </c>
      <c r="AH535" s="223" t="s">
        <v>680</v>
      </c>
      <c r="AI535" s="196"/>
      <c r="AJ535" s="224" t="e">
        <f>#REF!</f>
        <v>#REF!</v>
      </c>
      <c r="AK535" s="224">
        <f t="shared" si="102"/>
        <v>13659</v>
      </c>
      <c r="AL535" s="225" t="e">
        <f t="shared" si="103"/>
        <v>#REF!</v>
      </c>
      <c r="AM535" s="225"/>
      <c r="AN535" s="228"/>
      <c r="AO535" s="226"/>
      <c r="AP535" s="224" t="e">
        <f t="shared" si="104"/>
        <v>#REF!</v>
      </c>
      <c r="AQ535" s="224" t="e">
        <f t="shared" si="105"/>
        <v>#REF!</v>
      </c>
      <c r="AR535" s="224" t="e">
        <f t="shared" si="106"/>
        <v>#REF!</v>
      </c>
      <c r="AS535" s="224" t="e">
        <f t="shared" si="107"/>
        <v>#REF!</v>
      </c>
      <c r="AT535" s="224" t="b">
        <f t="shared" si="108"/>
        <v>0</v>
      </c>
      <c r="AU535" s="224" t="e">
        <f t="shared" si="109"/>
        <v>#REF!</v>
      </c>
      <c r="AV535" s="224" t="e">
        <f t="shared" si="110"/>
        <v>#REF!</v>
      </c>
      <c r="AX535" s="227" t="b">
        <v>0</v>
      </c>
    </row>
    <row r="536" spans="2:50" x14ac:dyDescent="0.2">
      <c r="B536" s="215">
        <v>526</v>
      </c>
      <c r="C536" s="216" t="e">
        <f>+#REF!</f>
        <v>#REF!</v>
      </c>
      <c r="D536" s="217" t="e">
        <f>+#REF!</f>
        <v>#REF!</v>
      </c>
      <c r="E536" s="217" t="e">
        <f>+#REF!</f>
        <v>#REF!</v>
      </c>
      <c r="F536" s="217">
        <v>714</v>
      </c>
      <c r="G536" s="217" t="s">
        <v>66</v>
      </c>
      <c r="H536" s="217" t="str">
        <f t="shared" si="99"/>
        <v>TS</v>
      </c>
      <c r="I536" s="218" t="e">
        <f>+#REF!</f>
        <v>#REF!</v>
      </c>
      <c r="J536" s="218" t="e">
        <f>IF(ISBLANK(#REF!),"",#REF!)</f>
        <v>#REF!</v>
      </c>
      <c r="K536" s="218" t="e">
        <f>IF(ISBLANK(#REF!),"",#REF!)</f>
        <v>#REF!</v>
      </c>
      <c r="L536" s="219" t="e">
        <f>IF(ISBLANK(#REF!),"",#REF!)</f>
        <v>#REF!</v>
      </c>
      <c r="M536" s="218" t="e">
        <f>IF(ISBLANK(#REF!),"",#REF!)</f>
        <v>#REF!</v>
      </c>
      <c r="N536" s="218" t="e">
        <f>IF(ISBLANK(#REF!),"",#REF!)</f>
        <v>#REF!</v>
      </c>
      <c r="O536" s="218" t="e">
        <f>IF(ISBLANK(#REF!),"",#REF!)</f>
        <v>#REF!</v>
      </c>
      <c r="P536" s="220">
        <v>2296</v>
      </c>
      <c r="Q536" s="220">
        <v>0</v>
      </c>
      <c r="R536" s="220">
        <v>0</v>
      </c>
      <c r="S536" s="220">
        <v>0</v>
      </c>
      <c r="T536" s="220">
        <v>2217.0500000000002</v>
      </c>
      <c r="U536" s="220">
        <v>0</v>
      </c>
      <c r="V536" s="220">
        <v>78.949999999999818</v>
      </c>
      <c r="W536" s="220">
        <v>0</v>
      </c>
      <c r="X536" s="220">
        <v>0</v>
      </c>
      <c r="Y536" s="220">
        <v>78.949999999999818</v>
      </c>
      <c r="Z536" s="220">
        <v>1.7105833333333373</v>
      </c>
      <c r="AA536" s="220">
        <v>77.239416666666486</v>
      </c>
      <c r="AB536" s="220">
        <v>1.5789999999999962</v>
      </c>
      <c r="AC536" s="220">
        <v>44.341000000000001</v>
      </c>
      <c r="AD536" s="196"/>
      <c r="AE536" s="222" t="e">
        <f t="shared" si="100"/>
        <v>#REF!</v>
      </c>
      <c r="AF536" s="222" t="e">
        <f>INDEX(#REF!,MATCH(Turtas!E536,#REF!,0))</f>
        <v>#REF!</v>
      </c>
      <c r="AG536" s="223" t="e">
        <f t="shared" si="101"/>
        <v>#REF!</v>
      </c>
      <c r="AH536" s="223" t="s">
        <v>680</v>
      </c>
      <c r="AI536" s="196"/>
      <c r="AJ536" s="224" t="e">
        <f>#REF!</f>
        <v>#REF!</v>
      </c>
      <c r="AK536" s="224">
        <f t="shared" si="102"/>
        <v>2296</v>
      </c>
      <c r="AL536" s="225" t="e">
        <f t="shared" si="103"/>
        <v>#REF!</v>
      </c>
      <c r="AM536" s="225"/>
      <c r="AN536" s="228"/>
      <c r="AO536" s="226"/>
      <c r="AP536" s="224" t="e">
        <f t="shared" si="104"/>
        <v>#REF!</v>
      </c>
      <c r="AQ536" s="224" t="e">
        <f t="shared" si="105"/>
        <v>#REF!</v>
      </c>
      <c r="AR536" s="224" t="e">
        <f t="shared" si="106"/>
        <v>#REF!</v>
      </c>
      <c r="AS536" s="224" t="e">
        <f t="shared" si="107"/>
        <v>#REF!</v>
      </c>
      <c r="AT536" s="224" t="b">
        <f t="shared" si="108"/>
        <v>0</v>
      </c>
      <c r="AU536" s="224" t="e">
        <f t="shared" si="109"/>
        <v>#REF!</v>
      </c>
      <c r="AV536" s="224" t="e">
        <f t="shared" si="110"/>
        <v>#REF!</v>
      </c>
      <c r="AX536" s="227" t="b">
        <v>0</v>
      </c>
    </row>
    <row r="537" spans="2:50" x14ac:dyDescent="0.2">
      <c r="B537" s="215">
        <v>527</v>
      </c>
      <c r="C537" s="216" t="e">
        <f>+#REF!</f>
        <v>#REF!</v>
      </c>
      <c r="D537" s="217" t="e">
        <f>+#REF!</f>
        <v>#REF!</v>
      </c>
      <c r="E537" s="217" t="e">
        <f>+#REF!</f>
        <v>#REF!</v>
      </c>
      <c r="F537" s="217">
        <v>714</v>
      </c>
      <c r="G537" s="217" t="s">
        <v>66</v>
      </c>
      <c r="H537" s="217" t="str">
        <f t="shared" si="99"/>
        <v>TS</v>
      </c>
      <c r="I537" s="218" t="e">
        <f>+#REF!</f>
        <v>#REF!</v>
      </c>
      <c r="J537" s="218" t="e">
        <f>IF(ISBLANK(#REF!),"",#REF!)</f>
        <v>#REF!</v>
      </c>
      <c r="K537" s="218" t="e">
        <f>IF(ISBLANK(#REF!),"",#REF!)</f>
        <v>#REF!</v>
      </c>
      <c r="L537" s="219" t="e">
        <f>IF(ISBLANK(#REF!),"",#REF!)</f>
        <v>#REF!</v>
      </c>
      <c r="M537" s="218" t="e">
        <f>IF(ISBLANK(#REF!),"",#REF!)</f>
        <v>#REF!</v>
      </c>
      <c r="N537" s="218" t="e">
        <f>IF(ISBLANK(#REF!),"",#REF!)</f>
        <v>#REF!</v>
      </c>
      <c r="O537" s="218" t="e">
        <f>IF(ISBLANK(#REF!),"",#REF!)</f>
        <v>#REF!</v>
      </c>
      <c r="P537" s="220">
        <v>57111</v>
      </c>
      <c r="Q537" s="220">
        <v>0</v>
      </c>
      <c r="R537" s="220">
        <v>0</v>
      </c>
      <c r="S537" s="220">
        <v>0</v>
      </c>
      <c r="T537" s="220">
        <v>55147.74</v>
      </c>
      <c r="U537" s="220">
        <v>0</v>
      </c>
      <c r="V537" s="220">
        <v>1963.260000000002</v>
      </c>
      <c r="W537" s="220">
        <v>0</v>
      </c>
      <c r="X537" s="220">
        <v>0</v>
      </c>
      <c r="Y537" s="220">
        <v>1963.260000000002</v>
      </c>
      <c r="Z537" s="220">
        <v>42.537300000000002</v>
      </c>
      <c r="AA537" s="220">
        <v>1920.7227000000021</v>
      </c>
      <c r="AB537" s="220">
        <v>39.265200000000043</v>
      </c>
      <c r="AC537" s="220">
        <v>1102.9548</v>
      </c>
      <c r="AD537" s="196"/>
      <c r="AE537" s="222" t="e">
        <f t="shared" si="100"/>
        <v>#REF!</v>
      </c>
      <c r="AF537" s="222" t="e">
        <f>INDEX(#REF!,MATCH(Turtas!E537,#REF!,0))</f>
        <v>#REF!</v>
      </c>
      <c r="AG537" s="223" t="e">
        <f t="shared" si="101"/>
        <v>#REF!</v>
      </c>
      <c r="AH537" s="223" t="s">
        <v>680</v>
      </c>
      <c r="AI537" s="196"/>
      <c r="AJ537" s="224" t="e">
        <f>#REF!</f>
        <v>#REF!</v>
      </c>
      <c r="AK537" s="224">
        <f t="shared" si="102"/>
        <v>57111</v>
      </c>
      <c r="AL537" s="225" t="e">
        <f t="shared" si="103"/>
        <v>#REF!</v>
      </c>
      <c r="AM537" s="225"/>
      <c r="AN537" s="228"/>
      <c r="AO537" s="226"/>
      <c r="AP537" s="224" t="e">
        <f t="shared" si="104"/>
        <v>#REF!</v>
      </c>
      <c r="AQ537" s="224" t="e">
        <f t="shared" si="105"/>
        <v>#REF!</v>
      </c>
      <c r="AR537" s="224" t="e">
        <f t="shared" si="106"/>
        <v>#REF!</v>
      </c>
      <c r="AS537" s="224" t="e">
        <f t="shared" si="107"/>
        <v>#REF!</v>
      </c>
      <c r="AT537" s="224" t="b">
        <f t="shared" si="108"/>
        <v>0</v>
      </c>
      <c r="AU537" s="224" t="e">
        <f t="shared" si="109"/>
        <v>#REF!</v>
      </c>
      <c r="AV537" s="224" t="e">
        <f t="shared" si="110"/>
        <v>#REF!</v>
      </c>
      <c r="AX537" s="227" t="b">
        <v>0</v>
      </c>
    </row>
    <row r="538" spans="2:50" x14ac:dyDescent="0.2">
      <c r="B538" s="215">
        <v>528</v>
      </c>
      <c r="C538" s="216" t="e">
        <f>+#REF!</f>
        <v>#REF!</v>
      </c>
      <c r="D538" s="217" t="e">
        <f>+#REF!</f>
        <v>#REF!</v>
      </c>
      <c r="E538" s="217" t="e">
        <f>+#REF!</f>
        <v>#REF!</v>
      </c>
      <c r="F538" s="217">
        <v>714</v>
      </c>
      <c r="G538" s="217" t="s">
        <v>66</v>
      </c>
      <c r="H538" s="217" t="str">
        <f t="shared" si="99"/>
        <v>TS</v>
      </c>
      <c r="I538" s="218" t="e">
        <f>+#REF!</f>
        <v>#REF!</v>
      </c>
      <c r="J538" s="218" t="e">
        <f>IF(ISBLANK(#REF!),"",#REF!)</f>
        <v>#REF!</v>
      </c>
      <c r="K538" s="218" t="e">
        <f>IF(ISBLANK(#REF!),"",#REF!)</f>
        <v>#REF!</v>
      </c>
      <c r="L538" s="219" t="e">
        <f>IF(ISBLANK(#REF!),"",#REF!)</f>
        <v>#REF!</v>
      </c>
      <c r="M538" s="218" t="e">
        <f>IF(ISBLANK(#REF!),"",#REF!)</f>
        <v>#REF!</v>
      </c>
      <c r="N538" s="218" t="e">
        <f>IF(ISBLANK(#REF!),"",#REF!)</f>
        <v>#REF!</v>
      </c>
      <c r="O538" s="218" t="e">
        <f>IF(ISBLANK(#REF!),"",#REF!)</f>
        <v>#REF!</v>
      </c>
      <c r="P538" s="220">
        <v>722</v>
      </c>
      <c r="Q538" s="220">
        <v>0</v>
      </c>
      <c r="R538" s="220">
        <v>0</v>
      </c>
      <c r="S538" s="220">
        <v>0</v>
      </c>
      <c r="T538" s="220">
        <v>654.89</v>
      </c>
      <c r="U538" s="220">
        <v>0</v>
      </c>
      <c r="V538" s="220">
        <v>67.110000000000014</v>
      </c>
      <c r="W538" s="220">
        <v>0</v>
      </c>
      <c r="X538" s="220">
        <v>0</v>
      </c>
      <c r="Y538" s="220">
        <v>67.110000000000014</v>
      </c>
      <c r="Z538" s="220">
        <v>1.4540500000000094</v>
      </c>
      <c r="AA538" s="220">
        <v>65.655950000000004</v>
      </c>
      <c r="AB538" s="220">
        <v>1.3422000000000005</v>
      </c>
      <c r="AC538" s="220">
        <v>13.097800000000001</v>
      </c>
      <c r="AD538" s="196"/>
      <c r="AE538" s="222" t="e">
        <f t="shared" si="100"/>
        <v>#REF!</v>
      </c>
      <c r="AF538" s="222" t="e">
        <f>INDEX(#REF!,MATCH(Turtas!E538,#REF!,0))</f>
        <v>#REF!</v>
      </c>
      <c r="AG538" s="223" t="e">
        <f t="shared" si="101"/>
        <v>#REF!</v>
      </c>
      <c r="AH538" s="223" t="s">
        <v>680</v>
      </c>
      <c r="AI538" s="196"/>
      <c r="AJ538" s="224" t="e">
        <f>#REF!</f>
        <v>#REF!</v>
      </c>
      <c r="AK538" s="224">
        <f t="shared" si="102"/>
        <v>722</v>
      </c>
      <c r="AL538" s="225" t="e">
        <f t="shared" si="103"/>
        <v>#REF!</v>
      </c>
      <c r="AM538" s="225"/>
      <c r="AN538" s="228"/>
      <c r="AO538" s="226"/>
      <c r="AP538" s="224" t="e">
        <f t="shared" si="104"/>
        <v>#REF!</v>
      </c>
      <c r="AQ538" s="224" t="e">
        <f t="shared" si="105"/>
        <v>#REF!</v>
      </c>
      <c r="AR538" s="224" t="e">
        <f t="shared" si="106"/>
        <v>#REF!</v>
      </c>
      <c r="AS538" s="224" t="e">
        <f t="shared" si="107"/>
        <v>#REF!</v>
      </c>
      <c r="AT538" s="224" t="b">
        <f t="shared" si="108"/>
        <v>0</v>
      </c>
      <c r="AU538" s="224" t="e">
        <f t="shared" si="109"/>
        <v>#REF!</v>
      </c>
      <c r="AV538" s="224" t="e">
        <f t="shared" si="110"/>
        <v>#REF!</v>
      </c>
      <c r="AX538" s="227" t="b">
        <v>0</v>
      </c>
    </row>
    <row r="539" spans="2:50" x14ac:dyDescent="0.2">
      <c r="B539" s="215">
        <v>529</v>
      </c>
      <c r="C539" s="216" t="e">
        <f>+#REF!</f>
        <v>#REF!</v>
      </c>
      <c r="D539" s="217" t="e">
        <f>+#REF!</f>
        <v>#REF!</v>
      </c>
      <c r="E539" s="217" t="e">
        <f>+#REF!</f>
        <v>#REF!</v>
      </c>
      <c r="F539" s="217">
        <v>714</v>
      </c>
      <c r="G539" s="217" t="s">
        <v>66</v>
      </c>
      <c r="H539" s="217" t="str">
        <f t="shared" si="99"/>
        <v>TS</v>
      </c>
      <c r="I539" s="218" t="e">
        <f>+#REF!</f>
        <v>#REF!</v>
      </c>
      <c r="J539" s="218" t="e">
        <f>IF(ISBLANK(#REF!),"",#REF!)</f>
        <v>#REF!</v>
      </c>
      <c r="K539" s="218" t="e">
        <f>IF(ISBLANK(#REF!),"",#REF!)</f>
        <v>#REF!</v>
      </c>
      <c r="L539" s="219" t="e">
        <f>IF(ISBLANK(#REF!),"",#REF!)</f>
        <v>#REF!</v>
      </c>
      <c r="M539" s="218" t="e">
        <f>IF(ISBLANK(#REF!),"",#REF!)</f>
        <v>#REF!</v>
      </c>
      <c r="N539" s="218" t="e">
        <f>IF(ISBLANK(#REF!),"",#REF!)</f>
        <v>#REF!</v>
      </c>
      <c r="O539" s="218" t="e">
        <f>IF(ISBLANK(#REF!),"",#REF!)</f>
        <v>#REF!</v>
      </c>
      <c r="P539" s="220">
        <v>39721.589999999997</v>
      </c>
      <c r="Q539" s="220">
        <v>0</v>
      </c>
      <c r="R539" s="220">
        <v>0</v>
      </c>
      <c r="S539" s="220">
        <v>0</v>
      </c>
      <c r="T539" s="220">
        <v>0</v>
      </c>
      <c r="U539" s="220">
        <v>0</v>
      </c>
      <c r="V539" s="220">
        <v>39721.589999999997</v>
      </c>
      <c r="W539" s="220">
        <v>0</v>
      </c>
      <c r="X539" s="220">
        <v>0</v>
      </c>
      <c r="Y539" s="220">
        <v>39721.589999999997</v>
      </c>
      <c r="Z539" s="220">
        <v>1456.4582999999984</v>
      </c>
      <c r="AA539" s="220">
        <v>38265.131699999998</v>
      </c>
      <c r="AB539" s="220">
        <v>794.43179999999984</v>
      </c>
      <c r="AC539" s="220">
        <v>0</v>
      </c>
      <c r="AD539" s="196"/>
      <c r="AE539" s="222" t="e">
        <f t="shared" si="100"/>
        <v>#REF!</v>
      </c>
      <c r="AF539" s="222" t="e">
        <f>INDEX(#REF!,MATCH(Turtas!E539,#REF!,0))</f>
        <v>#REF!</v>
      </c>
      <c r="AG539" s="223" t="e">
        <f t="shared" si="101"/>
        <v>#REF!</v>
      </c>
      <c r="AH539" s="223" t="s">
        <v>680</v>
      </c>
      <c r="AI539" s="196"/>
      <c r="AJ539" s="224" t="e">
        <f>#REF!</f>
        <v>#REF!</v>
      </c>
      <c r="AK539" s="224">
        <f t="shared" si="102"/>
        <v>39721.589999999997</v>
      </c>
      <c r="AL539" s="225" t="e">
        <f t="shared" si="103"/>
        <v>#REF!</v>
      </c>
      <c r="AM539" s="225"/>
      <c r="AN539" s="228"/>
      <c r="AO539" s="226"/>
      <c r="AP539" s="224" t="e">
        <f t="shared" si="104"/>
        <v>#REF!</v>
      </c>
      <c r="AQ539" s="224" t="e">
        <f t="shared" si="105"/>
        <v>#REF!</v>
      </c>
      <c r="AR539" s="224" t="e">
        <f t="shared" si="106"/>
        <v>#REF!</v>
      </c>
      <c r="AS539" s="224" t="e">
        <f t="shared" si="107"/>
        <v>#REF!</v>
      </c>
      <c r="AT539" s="224" t="b">
        <f t="shared" si="108"/>
        <v>0</v>
      </c>
      <c r="AU539" s="224" t="e">
        <f t="shared" si="109"/>
        <v>#REF!</v>
      </c>
      <c r="AV539" s="224" t="e">
        <f t="shared" si="110"/>
        <v>#REF!</v>
      </c>
      <c r="AX539" s="227" t="b">
        <v>0</v>
      </c>
    </row>
    <row r="540" spans="2:50" x14ac:dyDescent="0.2">
      <c r="B540" s="215">
        <v>530</v>
      </c>
      <c r="C540" s="216" t="e">
        <f>+#REF!</f>
        <v>#REF!</v>
      </c>
      <c r="D540" s="217" t="e">
        <f>+#REF!</f>
        <v>#REF!</v>
      </c>
      <c r="E540" s="217" t="e">
        <f>+#REF!</f>
        <v>#REF!</v>
      </c>
      <c r="F540" s="217">
        <v>714</v>
      </c>
      <c r="G540" s="217" t="s">
        <v>66</v>
      </c>
      <c r="H540" s="217" t="str">
        <f t="shared" si="99"/>
        <v>TS</v>
      </c>
      <c r="I540" s="218" t="e">
        <f>+#REF!</f>
        <v>#REF!</v>
      </c>
      <c r="J540" s="218" t="e">
        <f>IF(ISBLANK(#REF!),"",#REF!)</f>
        <v>#REF!</v>
      </c>
      <c r="K540" s="218" t="e">
        <f>IF(ISBLANK(#REF!),"",#REF!)</f>
        <v>#REF!</v>
      </c>
      <c r="L540" s="219" t="e">
        <f>IF(ISBLANK(#REF!),"",#REF!)</f>
        <v>#REF!</v>
      </c>
      <c r="M540" s="218" t="e">
        <f>IF(ISBLANK(#REF!),"",#REF!)</f>
        <v>#REF!</v>
      </c>
      <c r="N540" s="218" t="e">
        <f>IF(ISBLANK(#REF!),"",#REF!)</f>
        <v>#REF!</v>
      </c>
      <c r="O540" s="218" t="e">
        <f>IF(ISBLANK(#REF!),"",#REF!)</f>
        <v>#REF!</v>
      </c>
      <c r="P540" s="220">
        <v>4141</v>
      </c>
      <c r="Q540" s="220">
        <v>0</v>
      </c>
      <c r="R540" s="220">
        <v>0</v>
      </c>
      <c r="S540" s="220">
        <v>0</v>
      </c>
      <c r="T540" s="220">
        <v>4135.04</v>
      </c>
      <c r="U540" s="220">
        <v>0</v>
      </c>
      <c r="V540" s="220">
        <v>5.9600000000000364</v>
      </c>
      <c r="W540" s="220">
        <v>0</v>
      </c>
      <c r="X540" s="220">
        <v>0</v>
      </c>
      <c r="Y540" s="220">
        <v>5.9600000000000364</v>
      </c>
      <c r="Z540" s="220">
        <v>0.12913333333333432</v>
      </c>
      <c r="AA540" s="220">
        <v>5.8308666666667017</v>
      </c>
      <c r="AB540" s="220">
        <v>0.11920000000000072</v>
      </c>
      <c r="AC540" s="220">
        <v>82.700799999999987</v>
      </c>
      <c r="AD540" s="196"/>
      <c r="AE540" s="222" t="e">
        <f t="shared" si="100"/>
        <v>#REF!</v>
      </c>
      <c r="AF540" s="222" t="e">
        <f>INDEX(#REF!,MATCH(Turtas!E540,#REF!,0))</f>
        <v>#REF!</v>
      </c>
      <c r="AG540" s="223" t="e">
        <f t="shared" si="101"/>
        <v>#REF!</v>
      </c>
      <c r="AH540" s="223" t="s">
        <v>680</v>
      </c>
      <c r="AI540" s="196"/>
      <c r="AJ540" s="224" t="e">
        <f>#REF!</f>
        <v>#REF!</v>
      </c>
      <c r="AK540" s="224">
        <f t="shared" si="102"/>
        <v>4141</v>
      </c>
      <c r="AL540" s="225" t="e">
        <f t="shared" si="103"/>
        <v>#REF!</v>
      </c>
      <c r="AM540" s="225"/>
      <c r="AN540" s="228"/>
      <c r="AO540" s="226"/>
      <c r="AP540" s="224" t="e">
        <f t="shared" si="104"/>
        <v>#REF!</v>
      </c>
      <c r="AQ540" s="224" t="e">
        <f t="shared" si="105"/>
        <v>#REF!</v>
      </c>
      <c r="AR540" s="224" t="e">
        <f t="shared" si="106"/>
        <v>#REF!</v>
      </c>
      <c r="AS540" s="224" t="e">
        <f t="shared" si="107"/>
        <v>#REF!</v>
      </c>
      <c r="AT540" s="224" t="b">
        <f t="shared" si="108"/>
        <v>0</v>
      </c>
      <c r="AU540" s="224" t="e">
        <f t="shared" si="109"/>
        <v>#REF!</v>
      </c>
      <c r="AV540" s="224" t="e">
        <f t="shared" si="110"/>
        <v>#REF!</v>
      </c>
      <c r="AX540" s="227" t="b">
        <v>0</v>
      </c>
    </row>
    <row r="541" spans="2:50" x14ac:dyDescent="0.2">
      <c r="B541" s="215">
        <v>531</v>
      </c>
      <c r="C541" s="216" t="e">
        <f>+#REF!</f>
        <v>#REF!</v>
      </c>
      <c r="D541" s="217" t="e">
        <f>+#REF!</f>
        <v>#REF!</v>
      </c>
      <c r="E541" s="217" t="e">
        <f>+#REF!</f>
        <v>#REF!</v>
      </c>
      <c r="F541" s="217">
        <v>714</v>
      </c>
      <c r="G541" s="217" t="s">
        <v>66</v>
      </c>
      <c r="H541" s="217" t="str">
        <f t="shared" si="99"/>
        <v>TS</v>
      </c>
      <c r="I541" s="218" t="e">
        <f>+#REF!</f>
        <v>#REF!</v>
      </c>
      <c r="J541" s="218" t="e">
        <f>IF(ISBLANK(#REF!),"",#REF!)</f>
        <v>#REF!</v>
      </c>
      <c r="K541" s="218" t="e">
        <f>IF(ISBLANK(#REF!),"",#REF!)</f>
        <v>#REF!</v>
      </c>
      <c r="L541" s="219" t="e">
        <f>IF(ISBLANK(#REF!),"",#REF!)</f>
        <v>#REF!</v>
      </c>
      <c r="M541" s="218" t="e">
        <f>IF(ISBLANK(#REF!),"",#REF!)</f>
        <v>#REF!</v>
      </c>
      <c r="N541" s="218" t="e">
        <f>IF(ISBLANK(#REF!),"",#REF!)</f>
        <v>#REF!</v>
      </c>
      <c r="O541" s="218" t="e">
        <f>IF(ISBLANK(#REF!),"",#REF!)</f>
        <v>#REF!</v>
      </c>
      <c r="P541" s="220">
        <v>78089</v>
      </c>
      <c r="Q541" s="220">
        <v>0</v>
      </c>
      <c r="R541" s="220">
        <v>0</v>
      </c>
      <c r="S541" s="220">
        <v>0</v>
      </c>
      <c r="T541" s="220">
        <v>72378.09</v>
      </c>
      <c r="U541" s="220">
        <v>0</v>
      </c>
      <c r="V541" s="220">
        <v>5710.9100000000035</v>
      </c>
      <c r="W541" s="220">
        <v>0</v>
      </c>
      <c r="X541" s="220">
        <v>0</v>
      </c>
      <c r="Y541" s="220">
        <v>5710.9100000000035</v>
      </c>
      <c r="Z541" s="220">
        <v>123.73638333333315</v>
      </c>
      <c r="AA541" s="220">
        <v>5587.1736166666706</v>
      </c>
      <c r="AB541" s="220">
        <v>114.2182000000001</v>
      </c>
      <c r="AC541" s="220">
        <v>1447.5618000000002</v>
      </c>
      <c r="AD541" s="196"/>
      <c r="AE541" s="222" t="e">
        <f t="shared" si="100"/>
        <v>#REF!</v>
      </c>
      <c r="AF541" s="222" t="e">
        <f>INDEX(#REF!,MATCH(Turtas!E541,#REF!,0))</f>
        <v>#REF!</v>
      </c>
      <c r="AG541" s="223" t="e">
        <f t="shared" si="101"/>
        <v>#REF!</v>
      </c>
      <c r="AH541" s="223" t="s">
        <v>680</v>
      </c>
      <c r="AI541" s="196"/>
      <c r="AJ541" s="224" t="e">
        <f>#REF!</f>
        <v>#REF!</v>
      </c>
      <c r="AK541" s="224">
        <f t="shared" si="102"/>
        <v>78089</v>
      </c>
      <c r="AL541" s="225" t="e">
        <f t="shared" si="103"/>
        <v>#REF!</v>
      </c>
      <c r="AM541" s="225"/>
      <c r="AN541" s="228"/>
      <c r="AO541" s="226"/>
      <c r="AP541" s="224" t="e">
        <f t="shared" si="104"/>
        <v>#REF!</v>
      </c>
      <c r="AQ541" s="224" t="e">
        <f t="shared" si="105"/>
        <v>#REF!</v>
      </c>
      <c r="AR541" s="224" t="e">
        <f t="shared" si="106"/>
        <v>#REF!</v>
      </c>
      <c r="AS541" s="224" t="e">
        <f t="shared" si="107"/>
        <v>#REF!</v>
      </c>
      <c r="AT541" s="224" t="b">
        <f t="shared" si="108"/>
        <v>0</v>
      </c>
      <c r="AU541" s="224" t="e">
        <f t="shared" si="109"/>
        <v>#REF!</v>
      </c>
      <c r="AV541" s="224" t="e">
        <f t="shared" si="110"/>
        <v>#REF!</v>
      </c>
      <c r="AX541" s="227" t="b">
        <v>0</v>
      </c>
    </row>
    <row r="542" spans="2:50" x14ac:dyDescent="0.2">
      <c r="B542" s="215">
        <v>532</v>
      </c>
      <c r="C542" s="216" t="e">
        <f>+#REF!</f>
        <v>#REF!</v>
      </c>
      <c r="D542" s="217" t="e">
        <f>+#REF!</f>
        <v>#REF!</v>
      </c>
      <c r="E542" s="217" t="e">
        <f>+#REF!</f>
        <v>#REF!</v>
      </c>
      <c r="F542" s="217">
        <v>714</v>
      </c>
      <c r="G542" s="217" t="s">
        <v>66</v>
      </c>
      <c r="H542" s="217" t="str">
        <f t="shared" si="99"/>
        <v>TS</v>
      </c>
      <c r="I542" s="218" t="e">
        <f>+#REF!</f>
        <v>#REF!</v>
      </c>
      <c r="J542" s="218" t="e">
        <f>IF(ISBLANK(#REF!),"",#REF!)</f>
        <v>#REF!</v>
      </c>
      <c r="K542" s="218" t="e">
        <f>IF(ISBLANK(#REF!),"",#REF!)</f>
        <v>#REF!</v>
      </c>
      <c r="L542" s="219" t="e">
        <f>IF(ISBLANK(#REF!),"",#REF!)</f>
        <v>#REF!</v>
      </c>
      <c r="M542" s="218" t="e">
        <f>IF(ISBLANK(#REF!),"",#REF!)</f>
        <v>#REF!</v>
      </c>
      <c r="N542" s="218" t="e">
        <f>IF(ISBLANK(#REF!),"",#REF!)</f>
        <v>#REF!</v>
      </c>
      <c r="O542" s="218" t="e">
        <f>IF(ISBLANK(#REF!),"",#REF!)</f>
        <v>#REF!</v>
      </c>
      <c r="P542" s="220">
        <v>12459.6</v>
      </c>
      <c r="Q542" s="220">
        <v>0</v>
      </c>
      <c r="R542" s="220">
        <v>0</v>
      </c>
      <c r="S542" s="220">
        <v>0</v>
      </c>
      <c r="T542" s="220">
        <v>0</v>
      </c>
      <c r="U542" s="220">
        <v>0</v>
      </c>
      <c r="V542" s="220">
        <v>12459.6</v>
      </c>
      <c r="W542" s="220">
        <v>0</v>
      </c>
      <c r="X542" s="220">
        <v>0</v>
      </c>
      <c r="Y542" s="220">
        <v>12459.6</v>
      </c>
      <c r="Z542" s="220">
        <v>456.85200000000077</v>
      </c>
      <c r="AA542" s="220">
        <v>12002.748</v>
      </c>
      <c r="AB542" s="220">
        <v>249.19200000000001</v>
      </c>
      <c r="AC542" s="220">
        <v>0</v>
      </c>
      <c r="AD542" s="196"/>
      <c r="AE542" s="222" t="e">
        <f t="shared" si="100"/>
        <v>#REF!</v>
      </c>
      <c r="AF542" s="222" t="e">
        <f>INDEX(#REF!,MATCH(Turtas!E542,#REF!,0))</f>
        <v>#REF!</v>
      </c>
      <c r="AG542" s="223" t="e">
        <f t="shared" si="101"/>
        <v>#REF!</v>
      </c>
      <c r="AH542" s="223" t="s">
        <v>680</v>
      </c>
      <c r="AI542" s="196"/>
      <c r="AJ542" s="224" t="e">
        <f>#REF!</f>
        <v>#REF!</v>
      </c>
      <c r="AK542" s="224">
        <f t="shared" si="102"/>
        <v>12459.6</v>
      </c>
      <c r="AL542" s="225" t="e">
        <f t="shared" si="103"/>
        <v>#REF!</v>
      </c>
      <c r="AM542" s="225"/>
      <c r="AN542" s="228"/>
      <c r="AO542" s="226"/>
      <c r="AP542" s="224" t="e">
        <f t="shared" si="104"/>
        <v>#REF!</v>
      </c>
      <c r="AQ542" s="224" t="e">
        <f t="shared" si="105"/>
        <v>#REF!</v>
      </c>
      <c r="AR542" s="224" t="e">
        <f t="shared" si="106"/>
        <v>#REF!</v>
      </c>
      <c r="AS542" s="224" t="e">
        <f t="shared" si="107"/>
        <v>#REF!</v>
      </c>
      <c r="AT542" s="224" t="b">
        <f t="shared" si="108"/>
        <v>0</v>
      </c>
      <c r="AU542" s="224" t="e">
        <f t="shared" si="109"/>
        <v>#REF!</v>
      </c>
      <c r="AV542" s="224" t="e">
        <f t="shared" si="110"/>
        <v>#REF!</v>
      </c>
      <c r="AX542" s="227" t="b">
        <v>0</v>
      </c>
    </row>
    <row r="543" spans="2:50" x14ac:dyDescent="0.2">
      <c r="B543" s="215">
        <v>533</v>
      </c>
      <c r="C543" s="216" t="e">
        <f>+#REF!</f>
        <v>#REF!</v>
      </c>
      <c r="D543" s="217" t="e">
        <f>+#REF!</f>
        <v>#REF!</v>
      </c>
      <c r="E543" s="217" t="e">
        <f>+#REF!</f>
        <v>#REF!</v>
      </c>
      <c r="F543" s="217">
        <v>714</v>
      </c>
      <c r="G543" s="217" t="s">
        <v>66</v>
      </c>
      <c r="H543" s="217" t="str">
        <f t="shared" si="99"/>
        <v>TS</v>
      </c>
      <c r="I543" s="218" t="e">
        <f>+#REF!</f>
        <v>#REF!</v>
      </c>
      <c r="J543" s="218" t="e">
        <f>IF(ISBLANK(#REF!),"",#REF!)</f>
        <v>#REF!</v>
      </c>
      <c r="K543" s="218" t="e">
        <f>IF(ISBLANK(#REF!),"",#REF!)</f>
        <v>#REF!</v>
      </c>
      <c r="L543" s="219" t="e">
        <f>IF(ISBLANK(#REF!),"",#REF!)</f>
        <v>#REF!</v>
      </c>
      <c r="M543" s="218" t="e">
        <f>IF(ISBLANK(#REF!),"",#REF!)</f>
        <v>#REF!</v>
      </c>
      <c r="N543" s="218" t="e">
        <f>IF(ISBLANK(#REF!),"",#REF!)</f>
        <v>#REF!</v>
      </c>
      <c r="O543" s="218" t="e">
        <f>IF(ISBLANK(#REF!),"",#REF!)</f>
        <v>#REF!</v>
      </c>
      <c r="P543" s="220">
        <v>9410</v>
      </c>
      <c r="Q543" s="220">
        <v>0</v>
      </c>
      <c r="R543" s="220">
        <v>0</v>
      </c>
      <c r="S543" s="220">
        <v>0</v>
      </c>
      <c r="T543" s="220">
        <v>8537.7800000000007</v>
      </c>
      <c r="U543" s="220">
        <v>0</v>
      </c>
      <c r="V543" s="220">
        <v>872.21999999999935</v>
      </c>
      <c r="W543" s="220">
        <v>0</v>
      </c>
      <c r="X543" s="220">
        <v>0</v>
      </c>
      <c r="Y543" s="220">
        <v>872.21999999999935</v>
      </c>
      <c r="Z543" s="220">
        <v>18.898099999999975</v>
      </c>
      <c r="AA543" s="220">
        <v>853.32189999999935</v>
      </c>
      <c r="AB543" s="220">
        <v>17.444399999999987</v>
      </c>
      <c r="AC543" s="220">
        <v>170.75560000000002</v>
      </c>
      <c r="AD543" s="196"/>
      <c r="AE543" s="222" t="e">
        <f t="shared" si="100"/>
        <v>#REF!</v>
      </c>
      <c r="AF543" s="222" t="e">
        <f>INDEX(#REF!,MATCH(Turtas!E543,#REF!,0))</f>
        <v>#REF!</v>
      </c>
      <c r="AG543" s="223" t="e">
        <f t="shared" si="101"/>
        <v>#REF!</v>
      </c>
      <c r="AH543" s="223" t="s">
        <v>680</v>
      </c>
      <c r="AI543" s="196"/>
      <c r="AJ543" s="224" t="e">
        <f>#REF!</f>
        <v>#REF!</v>
      </c>
      <c r="AK543" s="224">
        <f t="shared" si="102"/>
        <v>9410</v>
      </c>
      <c r="AL543" s="225" t="e">
        <f t="shared" si="103"/>
        <v>#REF!</v>
      </c>
      <c r="AM543" s="225"/>
      <c r="AN543" s="228"/>
      <c r="AO543" s="226"/>
      <c r="AP543" s="224" t="e">
        <f t="shared" si="104"/>
        <v>#REF!</v>
      </c>
      <c r="AQ543" s="224" t="e">
        <f t="shared" si="105"/>
        <v>#REF!</v>
      </c>
      <c r="AR543" s="224" t="e">
        <f t="shared" si="106"/>
        <v>#REF!</v>
      </c>
      <c r="AS543" s="224" t="e">
        <f t="shared" si="107"/>
        <v>#REF!</v>
      </c>
      <c r="AT543" s="224" t="b">
        <f t="shared" si="108"/>
        <v>0</v>
      </c>
      <c r="AU543" s="224" t="e">
        <f t="shared" si="109"/>
        <v>#REF!</v>
      </c>
      <c r="AV543" s="224" t="e">
        <f t="shared" si="110"/>
        <v>#REF!</v>
      </c>
      <c r="AX543" s="227" t="b">
        <v>0</v>
      </c>
    </row>
    <row r="544" spans="2:50" x14ac:dyDescent="0.2">
      <c r="B544" s="215">
        <v>534</v>
      </c>
      <c r="C544" s="216" t="e">
        <f>+#REF!</f>
        <v>#REF!</v>
      </c>
      <c r="D544" s="217" t="e">
        <f>+#REF!</f>
        <v>#REF!</v>
      </c>
      <c r="E544" s="217" t="e">
        <f>+#REF!</f>
        <v>#REF!</v>
      </c>
      <c r="F544" s="217">
        <v>714</v>
      </c>
      <c r="G544" s="217" t="s">
        <v>66</v>
      </c>
      <c r="H544" s="217" t="str">
        <f t="shared" si="99"/>
        <v>TS</v>
      </c>
      <c r="I544" s="218" t="e">
        <f>+#REF!</f>
        <v>#REF!</v>
      </c>
      <c r="J544" s="218" t="e">
        <f>IF(ISBLANK(#REF!),"",#REF!)</f>
        <v>#REF!</v>
      </c>
      <c r="K544" s="218" t="e">
        <f>IF(ISBLANK(#REF!),"",#REF!)</f>
        <v>#REF!</v>
      </c>
      <c r="L544" s="219" t="e">
        <f>IF(ISBLANK(#REF!),"",#REF!)</f>
        <v>#REF!</v>
      </c>
      <c r="M544" s="218" t="e">
        <f>IF(ISBLANK(#REF!),"",#REF!)</f>
        <v>#REF!</v>
      </c>
      <c r="N544" s="218" t="e">
        <f>IF(ISBLANK(#REF!),"",#REF!)</f>
        <v>#REF!</v>
      </c>
      <c r="O544" s="218" t="e">
        <f>IF(ISBLANK(#REF!),"",#REF!)</f>
        <v>#REF!</v>
      </c>
      <c r="P544" s="220">
        <v>8956</v>
      </c>
      <c r="Q544" s="220">
        <v>0</v>
      </c>
      <c r="R544" s="220">
        <v>0</v>
      </c>
      <c r="S544" s="220">
        <v>0</v>
      </c>
      <c r="T544" s="220">
        <v>7625.6900000000005</v>
      </c>
      <c r="U544" s="220">
        <v>0</v>
      </c>
      <c r="V544" s="220">
        <v>1330.3099999999995</v>
      </c>
      <c r="W544" s="220">
        <v>0</v>
      </c>
      <c r="X544" s="220">
        <v>0</v>
      </c>
      <c r="Y544" s="220">
        <v>1330.3099999999995</v>
      </c>
      <c r="Z544" s="220">
        <v>28.823383333333382</v>
      </c>
      <c r="AA544" s="220">
        <v>1301.4866166666661</v>
      </c>
      <c r="AB544" s="220">
        <v>26.606199999999991</v>
      </c>
      <c r="AC544" s="220">
        <v>152.5138</v>
      </c>
      <c r="AD544" s="196"/>
      <c r="AE544" s="222" t="e">
        <f t="shared" si="100"/>
        <v>#REF!</v>
      </c>
      <c r="AF544" s="222" t="e">
        <f>INDEX(#REF!,MATCH(Turtas!E544,#REF!,0))</f>
        <v>#REF!</v>
      </c>
      <c r="AG544" s="223" t="e">
        <f t="shared" si="101"/>
        <v>#REF!</v>
      </c>
      <c r="AH544" s="223" t="s">
        <v>680</v>
      </c>
      <c r="AI544" s="196"/>
      <c r="AJ544" s="224" t="e">
        <f>#REF!</f>
        <v>#REF!</v>
      </c>
      <c r="AK544" s="224">
        <f t="shared" si="102"/>
        <v>8956</v>
      </c>
      <c r="AL544" s="225" t="e">
        <f t="shared" si="103"/>
        <v>#REF!</v>
      </c>
      <c r="AM544" s="225"/>
      <c r="AN544" s="228"/>
      <c r="AO544" s="226"/>
      <c r="AP544" s="224" t="e">
        <f t="shared" si="104"/>
        <v>#REF!</v>
      </c>
      <c r="AQ544" s="224" t="e">
        <f t="shared" si="105"/>
        <v>#REF!</v>
      </c>
      <c r="AR544" s="224" t="e">
        <f t="shared" si="106"/>
        <v>#REF!</v>
      </c>
      <c r="AS544" s="224" t="e">
        <f t="shared" si="107"/>
        <v>#REF!</v>
      </c>
      <c r="AT544" s="224" t="b">
        <f t="shared" si="108"/>
        <v>0</v>
      </c>
      <c r="AU544" s="224" t="e">
        <f t="shared" si="109"/>
        <v>#REF!</v>
      </c>
      <c r="AV544" s="224" t="e">
        <f t="shared" si="110"/>
        <v>#REF!</v>
      </c>
      <c r="AX544" s="227" t="b">
        <v>0</v>
      </c>
    </row>
    <row r="545" spans="2:50" x14ac:dyDescent="0.2">
      <c r="B545" s="215">
        <v>535</v>
      </c>
      <c r="C545" s="216" t="e">
        <f>+#REF!</f>
        <v>#REF!</v>
      </c>
      <c r="D545" s="217" t="e">
        <f>+#REF!</f>
        <v>#REF!</v>
      </c>
      <c r="E545" s="217" t="e">
        <f>+#REF!</f>
        <v>#REF!</v>
      </c>
      <c r="F545" s="217">
        <v>714</v>
      </c>
      <c r="G545" s="217" t="s">
        <v>66</v>
      </c>
      <c r="H545" s="217" t="str">
        <f t="shared" si="99"/>
        <v>TS</v>
      </c>
      <c r="I545" s="218" t="e">
        <f>+#REF!</f>
        <v>#REF!</v>
      </c>
      <c r="J545" s="218" t="e">
        <f>IF(ISBLANK(#REF!),"",#REF!)</f>
        <v>#REF!</v>
      </c>
      <c r="K545" s="218" t="e">
        <f>IF(ISBLANK(#REF!),"",#REF!)</f>
        <v>#REF!</v>
      </c>
      <c r="L545" s="219" t="e">
        <f>IF(ISBLANK(#REF!),"",#REF!)</f>
        <v>#REF!</v>
      </c>
      <c r="M545" s="218" t="e">
        <f>IF(ISBLANK(#REF!),"",#REF!)</f>
        <v>#REF!</v>
      </c>
      <c r="N545" s="218" t="e">
        <f>IF(ISBLANK(#REF!),"",#REF!)</f>
        <v>#REF!</v>
      </c>
      <c r="O545" s="218" t="e">
        <f>IF(ISBLANK(#REF!),"",#REF!)</f>
        <v>#REF!</v>
      </c>
      <c r="P545" s="220">
        <v>85189</v>
      </c>
      <c r="Q545" s="220">
        <v>0</v>
      </c>
      <c r="R545" s="220">
        <v>0</v>
      </c>
      <c r="S545" s="220">
        <v>0</v>
      </c>
      <c r="T545" s="220">
        <v>76929.259999999995</v>
      </c>
      <c r="U545" s="220">
        <v>0</v>
      </c>
      <c r="V545" s="220">
        <v>8259.7400000000052</v>
      </c>
      <c r="W545" s="220">
        <v>0</v>
      </c>
      <c r="X545" s="220">
        <v>0</v>
      </c>
      <c r="Y545" s="220">
        <v>8259.7400000000052</v>
      </c>
      <c r="Z545" s="220">
        <v>178.96103333333403</v>
      </c>
      <c r="AA545" s="220">
        <v>8080.7789666666713</v>
      </c>
      <c r="AB545" s="220">
        <v>165.19480000000007</v>
      </c>
      <c r="AC545" s="220">
        <v>1538.5851999999998</v>
      </c>
      <c r="AD545" s="196"/>
      <c r="AE545" s="222" t="e">
        <f t="shared" si="100"/>
        <v>#REF!</v>
      </c>
      <c r="AF545" s="222" t="e">
        <f>INDEX(#REF!,MATCH(Turtas!E545,#REF!,0))</f>
        <v>#REF!</v>
      </c>
      <c r="AG545" s="223" t="e">
        <f t="shared" si="101"/>
        <v>#REF!</v>
      </c>
      <c r="AH545" s="223" t="s">
        <v>680</v>
      </c>
      <c r="AI545" s="196"/>
      <c r="AJ545" s="224" t="e">
        <f>#REF!</f>
        <v>#REF!</v>
      </c>
      <c r="AK545" s="224">
        <f t="shared" si="102"/>
        <v>85189</v>
      </c>
      <c r="AL545" s="225" t="e">
        <f t="shared" si="103"/>
        <v>#REF!</v>
      </c>
      <c r="AM545" s="225"/>
      <c r="AN545" s="228"/>
      <c r="AO545" s="226"/>
      <c r="AP545" s="224" t="e">
        <f t="shared" si="104"/>
        <v>#REF!</v>
      </c>
      <c r="AQ545" s="224" t="e">
        <f t="shared" si="105"/>
        <v>#REF!</v>
      </c>
      <c r="AR545" s="224" t="e">
        <f t="shared" si="106"/>
        <v>#REF!</v>
      </c>
      <c r="AS545" s="224" t="e">
        <f t="shared" si="107"/>
        <v>#REF!</v>
      </c>
      <c r="AT545" s="224" t="b">
        <f t="shared" si="108"/>
        <v>0</v>
      </c>
      <c r="AU545" s="224" t="e">
        <f t="shared" si="109"/>
        <v>#REF!</v>
      </c>
      <c r="AV545" s="224" t="e">
        <f t="shared" si="110"/>
        <v>#REF!</v>
      </c>
      <c r="AX545" s="227" t="b">
        <v>0</v>
      </c>
    </row>
    <row r="546" spans="2:50" x14ac:dyDescent="0.2">
      <c r="B546" s="215">
        <v>536</v>
      </c>
      <c r="C546" s="216" t="e">
        <f>+#REF!</f>
        <v>#REF!</v>
      </c>
      <c r="D546" s="217" t="e">
        <f>+#REF!</f>
        <v>#REF!</v>
      </c>
      <c r="E546" s="217" t="e">
        <f>+#REF!</f>
        <v>#REF!</v>
      </c>
      <c r="F546" s="217">
        <v>714</v>
      </c>
      <c r="G546" s="217" t="s">
        <v>66</v>
      </c>
      <c r="H546" s="217" t="str">
        <f t="shared" si="99"/>
        <v>TS</v>
      </c>
      <c r="I546" s="218" t="e">
        <f>+#REF!</f>
        <v>#REF!</v>
      </c>
      <c r="J546" s="218" t="e">
        <f>IF(ISBLANK(#REF!),"",#REF!)</f>
        <v>#REF!</v>
      </c>
      <c r="K546" s="218" t="e">
        <f>IF(ISBLANK(#REF!),"",#REF!)</f>
        <v>#REF!</v>
      </c>
      <c r="L546" s="219" t="e">
        <f>IF(ISBLANK(#REF!),"",#REF!)</f>
        <v>#REF!</v>
      </c>
      <c r="M546" s="218" t="e">
        <f>IF(ISBLANK(#REF!),"",#REF!)</f>
        <v>#REF!</v>
      </c>
      <c r="N546" s="218" t="e">
        <f>IF(ISBLANK(#REF!),"",#REF!)</f>
        <v>#REF!</v>
      </c>
      <c r="O546" s="218" t="e">
        <f>IF(ISBLANK(#REF!),"",#REF!)</f>
        <v>#REF!</v>
      </c>
      <c r="P546" s="220">
        <v>9259</v>
      </c>
      <c r="Q546" s="220">
        <v>0</v>
      </c>
      <c r="R546" s="220">
        <v>0</v>
      </c>
      <c r="S546" s="220">
        <v>0</v>
      </c>
      <c r="T546" s="220">
        <v>9244.83</v>
      </c>
      <c r="U546" s="220">
        <v>0</v>
      </c>
      <c r="V546" s="220">
        <v>14.170000000000073</v>
      </c>
      <c r="W546" s="220">
        <v>0</v>
      </c>
      <c r="X546" s="220">
        <v>0</v>
      </c>
      <c r="Y546" s="220">
        <v>14.170000000000073</v>
      </c>
      <c r="Z546" s="220">
        <v>0.30701666666666966</v>
      </c>
      <c r="AA546" s="220">
        <v>13.862983333333403</v>
      </c>
      <c r="AB546" s="220">
        <v>0.28340000000000143</v>
      </c>
      <c r="AC546" s="220">
        <v>184.89659999999998</v>
      </c>
      <c r="AD546" s="196"/>
      <c r="AE546" s="222" t="e">
        <f t="shared" si="100"/>
        <v>#REF!</v>
      </c>
      <c r="AF546" s="222" t="e">
        <f>INDEX(#REF!,MATCH(Turtas!E546,#REF!,0))</f>
        <v>#REF!</v>
      </c>
      <c r="AG546" s="223" t="e">
        <f t="shared" si="101"/>
        <v>#REF!</v>
      </c>
      <c r="AH546" s="223" t="s">
        <v>680</v>
      </c>
      <c r="AI546" s="196"/>
      <c r="AJ546" s="224" t="e">
        <f>#REF!</f>
        <v>#REF!</v>
      </c>
      <c r="AK546" s="224">
        <f t="shared" si="102"/>
        <v>9259</v>
      </c>
      <c r="AL546" s="225" t="e">
        <f t="shared" si="103"/>
        <v>#REF!</v>
      </c>
      <c r="AM546" s="225"/>
      <c r="AN546" s="228"/>
      <c r="AO546" s="226"/>
      <c r="AP546" s="224" t="e">
        <f t="shared" si="104"/>
        <v>#REF!</v>
      </c>
      <c r="AQ546" s="224" t="e">
        <f t="shared" si="105"/>
        <v>#REF!</v>
      </c>
      <c r="AR546" s="224" t="e">
        <f t="shared" si="106"/>
        <v>#REF!</v>
      </c>
      <c r="AS546" s="224" t="e">
        <f t="shared" si="107"/>
        <v>#REF!</v>
      </c>
      <c r="AT546" s="224" t="b">
        <f t="shared" si="108"/>
        <v>0</v>
      </c>
      <c r="AU546" s="224" t="e">
        <f t="shared" si="109"/>
        <v>#REF!</v>
      </c>
      <c r="AV546" s="224" t="e">
        <f t="shared" si="110"/>
        <v>#REF!</v>
      </c>
      <c r="AX546" s="227" t="b">
        <v>0</v>
      </c>
    </row>
    <row r="547" spans="2:50" x14ac:dyDescent="0.2">
      <c r="B547" s="215">
        <v>537</v>
      </c>
      <c r="C547" s="216" t="e">
        <f>+#REF!</f>
        <v>#REF!</v>
      </c>
      <c r="D547" s="217" t="e">
        <f>+#REF!</f>
        <v>#REF!</v>
      </c>
      <c r="E547" s="217" t="e">
        <f>+#REF!</f>
        <v>#REF!</v>
      </c>
      <c r="F547" s="217">
        <v>714</v>
      </c>
      <c r="G547" s="217" t="s">
        <v>66</v>
      </c>
      <c r="H547" s="217" t="str">
        <f t="shared" si="99"/>
        <v>TS</v>
      </c>
      <c r="I547" s="218" t="e">
        <f>+#REF!</f>
        <v>#REF!</v>
      </c>
      <c r="J547" s="218" t="e">
        <f>IF(ISBLANK(#REF!),"",#REF!)</f>
        <v>#REF!</v>
      </c>
      <c r="K547" s="218" t="e">
        <f>IF(ISBLANK(#REF!),"",#REF!)</f>
        <v>#REF!</v>
      </c>
      <c r="L547" s="219" t="e">
        <f>IF(ISBLANK(#REF!),"",#REF!)</f>
        <v>#REF!</v>
      </c>
      <c r="M547" s="218" t="e">
        <f>IF(ISBLANK(#REF!),"",#REF!)</f>
        <v>#REF!</v>
      </c>
      <c r="N547" s="218" t="e">
        <f>IF(ISBLANK(#REF!),"",#REF!)</f>
        <v>#REF!</v>
      </c>
      <c r="O547" s="218" t="e">
        <f>IF(ISBLANK(#REF!),"",#REF!)</f>
        <v>#REF!</v>
      </c>
      <c r="P547" s="220">
        <v>2033</v>
      </c>
      <c r="Q547" s="220">
        <v>0</v>
      </c>
      <c r="R547" s="220">
        <v>0</v>
      </c>
      <c r="S547" s="220">
        <v>0</v>
      </c>
      <c r="T547" s="220">
        <v>1844.01</v>
      </c>
      <c r="U547" s="220">
        <v>0</v>
      </c>
      <c r="V547" s="220">
        <v>188.99</v>
      </c>
      <c r="W547" s="220">
        <v>0</v>
      </c>
      <c r="X547" s="220">
        <v>0</v>
      </c>
      <c r="Y547" s="220">
        <v>188.99</v>
      </c>
      <c r="Z547" s="220">
        <v>4.0947833333333401</v>
      </c>
      <c r="AA547" s="220">
        <v>184.89521666666667</v>
      </c>
      <c r="AB547" s="220">
        <v>3.7798000000000003</v>
      </c>
      <c r="AC547" s="220">
        <v>36.880199999999995</v>
      </c>
      <c r="AD547" s="196"/>
      <c r="AE547" s="222" t="e">
        <f t="shared" si="100"/>
        <v>#REF!</v>
      </c>
      <c r="AF547" s="222" t="e">
        <f>INDEX(#REF!,MATCH(Turtas!E547,#REF!,0))</f>
        <v>#REF!</v>
      </c>
      <c r="AG547" s="223" t="e">
        <f t="shared" si="101"/>
        <v>#REF!</v>
      </c>
      <c r="AH547" s="223" t="s">
        <v>680</v>
      </c>
      <c r="AI547" s="196"/>
      <c r="AJ547" s="224" t="e">
        <f>#REF!</f>
        <v>#REF!</v>
      </c>
      <c r="AK547" s="224">
        <f t="shared" si="102"/>
        <v>2033</v>
      </c>
      <c r="AL547" s="225" t="e">
        <f t="shared" si="103"/>
        <v>#REF!</v>
      </c>
      <c r="AM547" s="225"/>
      <c r="AN547" s="228"/>
      <c r="AO547" s="226"/>
      <c r="AP547" s="224" t="e">
        <f t="shared" si="104"/>
        <v>#REF!</v>
      </c>
      <c r="AQ547" s="224" t="e">
        <f t="shared" si="105"/>
        <v>#REF!</v>
      </c>
      <c r="AR547" s="224" t="e">
        <f t="shared" si="106"/>
        <v>#REF!</v>
      </c>
      <c r="AS547" s="224" t="e">
        <f t="shared" si="107"/>
        <v>#REF!</v>
      </c>
      <c r="AT547" s="224" t="b">
        <f t="shared" si="108"/>
        <v>0</v>
      </c>
      <c r="AU547" s="224" t="e">
        <f t="shared" si="109"/>
        <v>#REF!</v>
      </c>
      <c r="AV547" s="224" t="e">
        <f t="shared" si="110"/>
        <v>#REF!</v>
      </c>
      <c r="AX547" s="227" t="b">
        <v>0</v>
      </c>
    </row>
    <row r="548" spans="2:50" x14ac:dyDescent="0.2">
      <c r="B548" s="215">
        <v>538</v>
      </c>
      <c r="C548" s="216" t="e">
        <f>+#REF!</f>
        <v>#REF!</v>
      </c>
      <c r="D548" s="217" t="e">
        <f>+#REF!</f>
        <v>#REF!</v>
      </c>
      <c r="E548" s="217" t="e">
        <f>+#REF!</f>
        <v>#REF!</v>
      </c>
      <c r="F548" s="217">
        <v>714</v>
      </c>
      <c r="G548" s="217" t="s">
        <v>66</v>
      </c>
      <c r="H548" s="217" t="str">
        <f t="shared" si="99"/>
        <v>TS</v>
      </c>
      <c r="I548" s="218" t="e">
        <f>+#REF!</f>
        <v>#REF!</v>
      </c>
      <c r="J548" s="218" t="e">
        <f>IF(ISBLANK(#REF!),"",#REF!)</f>
        <v>#REF!</v>
      </c>
      <c r="K548" s="218" t="e">
        <f>IF(ISBLANK(#REF!),"",#REF!)</f>
        <v>#REF!</v>
      </c>
      <c r="L548" s="219" t="e">
        <f>IF(ISBLANK(#REF!),"",#REF!)</f>
        <v>#REF!</v>
      </c>
      <c r="M548" s="218" t="e">
        <f>IF(ISBLANK(#REF!),"",#REF!)</f>
        <v>#REF!</v>
      </c>
      <c r="N548" s="218" t="e">
        <f>IF(ISBLANK(#REF!),"",#REF!)</f>
        <v>#REF!</v>
      </c>
      <c r="O548" s="218" t="e">
        <f>IF(ISBLANK(#REF!),"",#REF!)</f>
        <v>#REF!</v>
      </c>
      <c r="P548" s="220">
        <v>26901</v>
      </c>
      <c r="Q548" s="220">
        <v>0</v>
      </c>
      <c r="R548" s="220">
        <v>0</v>
      </c>
      <c r="S548" s="220">
        <v>0</v>
      </c>
      <c r="T548" s="220">
        <v>25645.81</v>
      </c>
      <c r="U548" s="220">
        <v>0</v>
      </c>
      <c r="V548" s="220">
        <v>1255.1899999999987</v>
      </c>
      <c r="W548" s="220">
        <v>0</v>
      </c>
      <c r="X548" s="220">
        <v>0</v>
      </c>
      <c r="Y548" s="220">
        <v>1255.1899999999987</v>
      </c>
      <c r="Z548" s="220">
        <v>27.195783333333285</v>
      </c>
      <c r="AA548" s="220">
        <v>1227.9942166666654</v>
      </c>
      <c r="AB548" s="220">
        <v>25.103799999999975</v>
      </c>
      <c r="AC548" s="220">
        <v>512.9162</v>
      </c>
      <c r="AD548" s="196"/>
      <c r="AE548" s="222" t="e">
        <f t="shared" si="100"/>
        <v>#REF!</v>
      </c>
      <c r="AF548" s="222" t="e">
        <f>INDEX(#REF!,MATCH(Turtas!E548,#REF!,0))</f>
        <v>#REF!</v>
      </c>
      <c r="AG548" s="223" t="e">
        <f t="shared" si="101"/>
        <v>#REF!</v>
      </c>
      <c r="AH548" s="223" t="s">
        <v>680</v>
      </c>
      <c r="AI548" s="196"/>
      <c r="AJ548" s="224" t="e">
        <f>#REF!</f>
        <v>#REF!</v>
      </c>
      <c r="AK548" s="224">
        <f t="shared" si="102"/>
        <v>26901</v>
      </c>
      <c r="AL548" s="225" t="e">
        <f t="shared" si="103"/>
        <v>#REF!</v>
      </c>
      <c r="AM548" s="225"/>
      <c r="AN548" s="228"/>
      <c r="AO548" s="226"/>
      <c r="AP548" s="224" t="e">
        <f t="shared" si="104"/>
        <v>#REF!</v>
      </c>
      <c r="AQ548" s="224" t="e">
        <f t="shared" si="105"/>
        <v>#REF!</v>
      </c>
      <c r="AR548" s="224" t="e">
        <f t="shared" si="106"/>
        <v>#REF!</v>
      </c>
      <c r="AS548" s="224" t="e">
        <f t="shared" si="107"/>
        <v>#REF!</v>
      </c>
      <c r="AT548" s="224" t="b">
        <f t="shared" si="108"/>
        <v>0</v>
      </c>
      <c r="AU548" s="224" t="e">
        <f t="shared" si="109"/>
        <v>#REF!</v>
      </c>
      <c r="AV548" s="224" t="e">
        <f t="shared" si="110"/>
        <v>#REF!</v>
      </c>
      <c r="AX548" s="227" t="b">
        <v>0</v>
      </c>
    </row>
    <row r="549" spans="2:50" x14ac:dyDescent="0.2">
      <c r="B549" s="215">
        <v>539</v>
      </c>
      <c r="C549" s="216" t="e">
        <f>+#REF!</f>
        <v>#REF!</v>
      </c>
      <c r="D549" s="217" t="e">
        <f>+#REF!</f>
        <v>#REF!</v>
      </c>
      <c r="E549" s="217" t="e">
        <f>+#REF!</f>
        <v>#REF!</v>
      </c>
      <c r="F549" s="217">
        <v>714</v>
      </c>
      <c r="G549" s="217" t="s">
        <v>66</v>
      </c>
      <c r="H549" s="217" t="str">
        <f t="shared" si="99"/>
        <v>TS</v>
      </c>
      <c r="I549" s="218" t="e">
        <f>+#REF!</f>
        <v>#REF!</v>
      </c>
      <c r="J549" s="218" t="e">
        <f>IF(ISBLANK(#REF!),"",#REF!)</f>
        <v>#REF!</v>
      </c>
      <c r="K549" s="218" t="e">
        <f>IF(ISBLANK(#REF!),"",#REF!)</f>
        <v>#REF!</v>
      </c>
      <c r="L549" s="219" t="e">
        <f>IF(ISBLANK(#REF!),"",#REF!)</f>
        <v>#REF!</v>
      </c>
      <c r="M549" s="218" t="e">
        <f>IF(ISBLANK(#REF!),"",#REF!)</f>
        <v>#REF!</v>
      </c>
      <c r="N549" s="218" t="e">
        <f>IF(ISBLANK(#REF!),"",#REF!)</f>
        <v>#REF!</v>
      </c>
      <c r="O549" s="218" t="e">
        <f>IF(ISBLANK(#REF!),"",#REF!)</f>
        <v>#REF!</v>
      </c>
      <c r="P549" s="220">
        <v>9355</v>
      </c>
      <c r="Q549" s="220">
        <v>0</v>
      </c>
      <c r="R549" s="220">
        <v>0</v>
      </c>
      <c r="S549" s="220">
        <v>0</v>
      </c>
      <c r="T549" s="220">
        <v>9342.85</v>
      </c>
      <c r="U549" s="220">
        <v>0</v>
      </c>
      <c r="V549" s="220">
        <v>12.149999999999636</v>
      </c>
      <c r="W549" s="220">
        <v>0</v>
      </c>
      <c r="X549" s="220">
        <v>0</v>
      </c>
      <c r="Y549" s="220">
        <v>12.149999999999636</v>
      </c>
      <c r="Z549" s="220">
        <v>0.26324999999999321</v>
      </c>
      <c r="AA549" s="220">
        <v>11.886749999999642</v>
      </c>
      <c r="AB549" s="220">
        <v>0.24299999999999269</v>
      </c>
      <c r="AC549" s="220">
        <v>186.85699999999997</v>
      </c>
      <c r="AD549" s="196"/>
      <c r="AE549" s="222" t="e">
        <f t="shared" si="100"/>
        <v>#REF!</v>
      </c>
      <c r="AF549" s="222" t="e">
        <f>INDEX(#REF!,MATCH(Turtas!E549,#REF!,0))</f>
        <v>#REF!</v>
      </c>
      <c r="AG549" s="223" t="e">
        <f t="shared" si="101"/>
        <v>#REF!</v>
      </c>
      <c r="AH549" s="223" t="s">
        <v>680</v>
      </c>
      <c r="AI549" s="196"/>
      <c r="AJ549" s="224" t="e">
        <f>#REF!</f>
        <v>#REF!</v>
      </c>
      <c r="AK549" s="224">
        <f t="shared" si="102"/>
        <v>9355</v>
      </c>
      <c r="AL549" s="225" t="e">
        <f t="shared" si="103"/>
        <v>#REF!</v>
      </c>
      <c r="AM549" s="225"/>
      <c r="AN549" s="228"/>
      <c r="AO549" s="226"/>
      <c r="AP549" s="224" t="e">
        <f t="shared" si="104"/>
        <v>#REF!</v>
      </c>
      <c r="AQ549" s="224" t="e">
        <f t="shared" si="105"/>
        <v>#REF!</v>
      </c>
      <c r="AR549" s="224" t="e">
        <f t="shared" si="106"/>
        <v>#REF!</v>
      </c>
      <c r="AS549" s="224" t="e">
        <f t="shared" si="107"/>
        <v>#REF!</v>
      </c>
      <c r="AT549" s="224" t="b">
        <f t="shared" si="108"/>
        <v>0</v>
      </c>
      <c r="AU549" s="224" t="e">
        <f t="shared" si="109"/>
        <v>#REF!</v>
      </c>
      <c r="AV549" s="224" t="e">
        <f t="shared" si="110"/>
        <v>#REF!</v>
      </c>
      <c r="AX549" s="227" t="b">
        <v>0</v>
      </c>
    </row>
    <row r="550" spans="2:50" x14ac:dyDescent="0.2">
      <c r="B550" s="215">
        <v>540</v>
      </c>
      <c r="C550" s="216" t="e">
        <f>+#REF!</f>
        <v>#REF!</v>
      </c>
      <c r="D550" s="217" t="e">
        <f>+#REF!</f>
        <v>#REF!</v>
      </c>
      <c r="E550" s="217" t="e">
        <f>+#REF!</f>
        <v>#REF!</v>
      </c>
      <c r="F550" s="217">
        <v>714</v>
      </c>
      <c r="G550" s="217" t="s">
        <v>66</v>
      </c>
      <c r="H550" s="217" t="str">
        <f t="shared" si="99"/>
        <v>TS</v>
      </c>
      <c r="I550" s="218" t="e">
        <f>+#REF!</f>
        <v>#REF!</v>
      </c>
      <c r="J550" s="218" t="e">
        <f>IF(ISBLANK(#REF!),"",#REF!)</f>
        <v>#REF!</v>
      </c>
      <c r="K550" s="218" t="e">
        <f>IF(ISBLANK(#REF!),"",#REF!)</f>
        <v>#REF!</v>
      </c>
      <c r="L550" s="219" t="e">
        <f>IF(ISBLANK(#REF!),"",#REF!)</f>
        <v>#REF!</v>
      </c>
      <c r="M550" s="218" t="e">
        <f>IF(ISBLANK(#REF!),"",#REF!)</f>
        <v>#REF!</v>
      </c>
      <c r="N550" s="218" t="e">
        <f>IF(ISBLANK(#REF!),"",#REF!)</f>
        <v>#REF!</v>
      </c>
      <c r="O550" s="218" t="e">
        <f>IF(ISBLANK(#REF!),"",#REF!)</f>
        <v>#REF!</v>
      </c>
      <c r="P550" s="220">
        <v>9789.06</v>
      </c>
      <c r="Q550" s="220">
        <v>0</v>
      </c>
      <c r="R550" s="220">
        <v>0</v>
      </c>
      <c r="S550" s="220">
        <v>0</v>
      </c>
      <c r="T550" s="220">
        <v>0</v>
      </c>
      <c r="U550" s="220">
        <v>0</v>
      </c>
      <c r="V550" s="220">
        <v>9789.06</v>
      </c>
      <c r="W550" s="220">
        <v>0</v>
      </c>
      <c r="X550" s="220">
        <v>0</v>
      </c>
      <c r="Y550" s="220">
        <v>9789.06</v>
      </c>
      <c r="Z550" s="220">
        <v>358.93219999999928</v>
      </c>
      <c r="AA550" s="220">
        <v>9430.1278000000002</v>
      </c>
      <c r="AB550" s="220">
        <v>195.78120000000001</v>
      </c>
      <c r="AC550" s="220">
        <v>0</v>
      </c>
      <c r="AD550" s="196"/>
      <c r="AE550" s="222" t="e">
        <f t="shared" si="100"/>
        <v>#REF!</v>
      </c>
      <c r="AF550" s="222" t="e">
        <f>INDEX(#REF!,MATCH(Turtas!E550,#REF!,0))</f>
        <v>#REF!</v>
      </c>
      <c r="AG550" s="223" t="e">
        <f t="shared" si="101"/>
        <v>#REF!</v>
      </c>
      <c r="AH550" s="223" t="s">
        <v>680</v>
      </c>
      <c r="AI550" s="196"/>
      <c r="AJ550" s="224" t="e">
        <f>#REF!</f>
        <v>#REF!</v>
      </c>
      <c r="AK550" s="224">
        <f t="shared" si="102"/>
        <v>9789.06</v>
      </c>
      <c r="AL550" s="225" t="e">
        <f t="shared" si="103"/>
        <v>#REF!</v>
      </c>
      <c r="AM550" s="225"/>
      <c r="AN550" s="228"/>
      <c r="AO550" s="226"/>
      <c r="AP550" s="224" t="e">
        <f t="shared" si="104"/>
        <v>#REF!</v>
      </c>
      <c r="AQ550" s="224" t="e">
        <f t="shared" si="105"/>
        <v>#REF!</v>
      </c>
      <c r="AR550" s="224" t="e">
        <f t="shared" si="106"/>
        <v>#REF!</v>
      </c>
      <c r="AS550" s="224" t="e">
        <f t="shared" si="107"/>
        <v>#REF!</v>
      </c>
      <c r="AT550" s="224" t="b">
        <f t="shared" si="108"/>
        <v>0</v>
      </c>
      <c r="AU550" s="224" t="e">
        <f t="shared" si="109"/>
        <v>#REF!</v>
      </c>
      <c r="AV550" s="224" t="e">
        <f t="shared" si="110"/>
        <v>#REF!</v>
      </c>
      <c r="AX550" s="227" t="b">
        <v>0</v>
      </c>
    </row>
    <row r="551" spans="2:50" x14ac:dyDescent="0.2">
      <c r="B551" s="215">
        <v>541</v>
      </c>
      <c r="C551" s="216" t="e">
        <f>+#REF!</f>
        <v>#REF!</v>
      </c>
      <c r="D551" s="217" t="e">
        <f>+#REF!</f>
        <v>#REF!</v>
      </c>
      <c r="E551" s="217" t="e">
        <f>+#REF!</f>
        <v>#REF!</v>
      </c>
      <c r="F551" s="217">
        <v>714</v>
      </c>
      <c r="G551" s="217" t="s">
        <v>66</v>
      </c>
      <c r="H551" s="217" t="str">
        <f t="shared" si="99"/>
        <v>TS</v>
      </c>
      <c r="I551" s="218" t="e">
        <f>+#REF!</f>
        <v>#REF!</v>
      </c>
      <c r="J551" s="218" t="e">
        <f>IF(ISBLANK(#REF!),"",#REF!)</f>
        <v>#REF!</v>
      </c>
      <c r="K551" s="218" t="e">
        <f>IF(ISBLANK(#REF!),"",#REF!)</f>
        <v>#REF!</v>
      </c>
      <c r="L551" s="219" t="e">
        <f>IF(ISBLANK(#REF!),"",#REF!)</f>
        <v>#REF!</v>
      </c>
      <c r="M551" s="218" t="e">
        <f>IF(ISBLANK(#REF!),"",#REF!)</f>
        <v>#REF!</v>
      </c>
      <c r="N551" s="218" t="e">
        <f>IF(ISBLANK(#REF!),"",#REF!)</f>
        <v>#REF!</v>
      </c>
      <c r="O551" s="218" t="e">
        <f>IF(ISBLANK(#REF!),"",#REF!)</f>
        <v>#REF!</v>
      </c>
      <c r="P551" s="220">
        <v>3903</v>
      </c>
      <c r="Q551" s="220">
        <v>0</v>
      </c>
      <c r="R551" s="220">
        <v>0</v>
      </c>
      <c r="S551" s="220">
        <v>0</v>
      </c>
      <c r="T551" s="220">
        <v>3897.35</v>
      </c>
      <c r="U551" s="220">
        <v>0</v>
      </c>
      <c r="V551" s="220">
        <v>5.6500000000000909</v>
      </c>
      <c r="W551" s="220">
        <v>0</v>
      </c>
      <c r="X551" s="220">
        <v>0</v>
      </c>
      <c r="Y551" s="220">
        <v>5.6500000000000909</v>
      </c>
      <c r="Z551" s="220">
        <v>0.12241666666666871</v>
      </c>
      <c r="AA551" s="220">
        <v>5.5275833333334221</v>
      </c>
      <c r="AB551" s="220">
        <v>0.11300000000000182</v>
      </c>
      <c r="AC551" s="220">
        <v>77.947000000000003</v>
      </c>
      <c r="AD551" s="196"/>
      <c r="AE551" s="222" t="e">
        <f t="shared" si="100"/>
        <v>#REF!</v>
      </c>
      <c r="AF551" s="222" t="e">
        <f>INDEX(#REF!,MATCH(Turtas!E551,#REF!,0))</f>
        <v>#REF!</v>
      </c>
      <c r="AG551" s="223" t="e">
        <f t="shared" si="101"/>
        <v>#REF!</v>
      </c>
      <c r="AH551" s="223" t="s">
        <v>680</v>
      </c>
      <c r="AI551" s="196"/>
      <c r="AJ551" s="224" t="e">
        <f>#REF!</f>
        <v>#REF!</v>
      </c>
      <c r="AK551" s="224">
        <f t="shared" si="102"/>
        <v>3903</v>
      </c>
      <c r="AL551" s="225" t="e">
        <f t="shared" si="103"/>
        <v>#REF!</v>
      </c>
      <c r="AM551" s="225"/>
      <c r="AN551" s="228"/>
      <c r="AO551" s="226"/>
      <c r="AP551" s="224" t="e">
        <f t="shared" si="104"/>
        <v>#REF!</v>
      </c>
      <c r="AQ551" s="224" t="e">
        <f t="shared" si="105"/>
        <v>#REF!</v>
      </c>
      <c r="AR551" s="224" t="e">
        <f t="shared" si="106"/>
        <v>#REF!</v>
      </c>
      <c r="AS551" s="224" t="e">
        <f t="shared" si="107"/>
        <v>#REF!</v>
      </c>
      <c r="AT551" s="224" t="b">
        <f t="shared" si="108"/>
        <v>0</v>
      </c>
      <c r="AU551" s="224" t="e">
        <f t="shared" si="109"/>
        <v>#REF!</v>
      </c>
      <c r="AV551" s="224" t="e">
        <f t="shared" si="110"/>
        <v>#REF!</v>
      </c>
      <c r="AX551" s="227" t="b">
        <v>0</v>
      </c>
    </row>
    <row r="552" spans="2:50" x14ac:dyDescent="0.2">
      <c r="B552" s="215">
        <v>542</v>
      </c>
      <c r="C552" s="216" t="e">
        <f>+#REF!</f>
        <v>#REF!</v>
      </c>
      <c r="D552" s="217" t="e">
        <f>+#REF!</f>
        <v>#REF!</v>
      </c>
      <c r="E552" s="217" t="e">
        <f>+#REF!</f>
        <v>#REF!</v>
      </c>
      <c r="F552" s="217">
        <v>714</v>
      </c>
      <c r="G552" s="217" t="s">
        <v>66</v>
      </c>
      <c r="H552" s="217" t="str">
        <f t="shared" si="99"/>
        <v>TS</v>
      </c>
      <c r="I552" s="218" t="e">
        <f>+#REF!</f>
        <v>#REF!</v>
      </c>
      <c r="J552" s="218" t="e">
        <f>IF(ISBLANK(#REF!),"",#REF!)</f>
        <v>#REF!</v>
      </c>
      <c r="K552" s="218" t="e">
        <f>IF(ISBLANK(#REF!),"",#REF!)</f>
        <v>#REF!</v>
      </c>
      <c r="L552" s="219" t="e">
        <f>IF(ISBLANK(#REF!),"",#REF!)</f>
        <v>#REF!</v>
      </c>
      <c r="M552" s="218" t="e">
        <f>IF(ISBLANK(#REF!),"",#REF!)</f>
        <v>#REF!</v>
      </c>
      <c r="N552" s="218" t="e">
        <f>IF(ISBLANK(#REF!),"",#REF!)</f>
        <v>#REF!</v>
      </c>
      <c r="O552" s="218" t="e">
        <f>IF(ISBLANK(#REF!),"",#REF!)</f>
        <v>#REF!</v>
      </c>
      <c r="P552" s="220">
        <v>27196</v>
      </c>
      <c r="Q552" s="220">
        <v>0</v>
      </c>
      <c r="R552" s="220">
        <v>0</v>
      </c>
      <c r="S552" s="220">
        <v>0</v>
      </c>
      <c r="T552" s="220">
        <v>27160.83</v>
      </c>
      <c r="U552" s="220">
        <v>0</v>
      </c>
      <c r="V552" s="220">
        <v>35.169999999998254</v>
      </c>
      <c r="W552" s="220">
        <v>0</v>
      </c>
      <c r="X552" s="220">
        <v>0</v>
      </c>
      <c r="Y552" s="220">
        <v>35.169999999998254</v>
      </c>
      <c r="Z552" s="220">
        <v>0.76201666666662793</v>
      </c>
      <c r="AA552" s="220">
        <v>34.407983333331629</v>
      </c>
      <c r="AB552" s="220">
        <v>0.70339999999996516</v>
      </c>
      <c r="AC552" s="220">
        <v>543.21660000000008</v>
      </c>
      <c r="AD552" s="196"/>
      <c r="AE552" s="222" t="e">
        <f t="shared" si="100"/>
        <v>#REF!</v>
      </c>
      <c r="AF552" s="222" t="e">
        <f>INDEX(#REF!,MATCH(Turtas!E552,#REF!,0))</f>
        <v>#REF!</v>
      </c>
      <c r="AG552" s="223" t="e">
        <f t="shared" si="101"/>
        <v>#REF!</v>
      </c>
      <c r="AH552" s="223" t="s">
        <v>680</v>
      </c>
      <c r="AI552" s="196"/>
      <c r="AJ552" s="224" t="e">
        <f>#REF!</f>
        <v>#REF!</v>
      </c>
      <c r="AK552" s="224">
        <f t="shared" si="102"/>
        <v>27196</v>
      </c>
      <c r="AL552" s="225" t="e">
        <f t="shared" si="103"/>
        <v>#REF!</v>
      </c>
      <c r="AM552" s="225"/>
      <c r="AN552" s="228"/>
      <c r="AO552" s="226"/>
      <c r="AP552" s="224" t="e">
        <f t="shared" si="104"/>
        <v>#REF!</v>
      </c>
      <c r="AQ552" s="224" t="e">
        <f t="shared" si="105"/>
        <v>#REF!</v>
      </c>
      <c r="AR552" s="224" t="e">
        <f t="shared" si="106"/>
        <v>#REF!</v>
      </c>
      <c r="AS552" s="224" t="e">
        <f t="shared" si="107"/>
        <v>#REF!</v>
      </c>
      <c r="AT552" s="224" t="b">
        <f t="shared" si="108"/>
        <v>0</v>
      </c>
      <c r="AU552" s="224" t="e">
        <f t="shared" si="109"/>
        <v>#REF!</v>
      </c>
      <c r="AV552" s="224" t="e">
        <f t="shared" si="110"/>
        <v>#REF!</v>
      </c>
      <c r="AX552" s="227" t="b">
        <v>0</v>
      </c>
    </row>
    <row r="553" spans="2:50" x14ac:dyDescent="0.2">
      <c r="B553" s="215">
        <v>543</v>
      </c>
      <c r="C553" s="216" t="e">
        <f>+#REF!</f>
        <v>#REF!</v>
      </c>
      <c r="D553" s="217" t="e">
        <f>+#REF!</f>
        <v>#REF!</v>
      </c>
      <c r="E553" s="217" t="e">
        <f>+#REF!</f>
        <v>#REF!</v>
      </c>
      <c r="F553" s="217">
        <v>714</v>
      </c>
      <c r="G553" s="217" t="s">
        <v>66</v>
      </c>
      <c r="H553" s="217" t="str">
        <f t="shared" si="99"/>
        <v>TS</v>
      </c>
      <c r="I553" s="218" t="e">
        <f>+#REF!</f>
        <v>#REF!</v>
      </c>
      <c r="J553" s="218" t="e">
        <f>IF(ISBLANK(#REF!),"",#REF!)</f>
        <v>#REF!</v>
      </c>
      <c r="K553" s="218" t="e">
        <f>IF(ISBLANK(#REF!),"",#REF!)</f>
        <v>#REF!</v>
      </c>
      <c r="L553" s="219" t="e">
        <f>IF(ISBLANK(#REF!),"",#REF!)</f>
        <v>#REF!</v>
      </c>
      <c r="M553" s="218" t="e">
        <f>IF(ISBLANK(#REF!),"",#REF!)</f>
        <v>#REF!</v>
      </c>
      <c r="N553" s="218" t="e">
        <f>IF(ISBLANK(#REF!),"",#REF!)</f>
        <v>#REF!</v>
      </c>
      <c r="O553" s="218" t="e">
        <f>IF(ISBLANK(#REF!),"",#REF!)</f>
        <v>#REF!</v>
      </c>
      <c r="P553" s="220">
        <v>11298</v>
      </c>
      <c r="Q553" s="220">
        <v>0</v>
      </c>
      <c r="R553" s="220">
        <v>0</v>
      </c>
      <c r="S553" s="220">
        <v>0</v>
      </c>
      <c r="T553" s="220">
        <v>11044.48</v>
      </c>
      <c r="U553" s="220">
        <v>0</v>
      </c>
      <c r="V553" s="220">
        <v>253.52000000000044</v>
      </c>
      <c r="W553" s="220">
        <v>0</v>
      </c>
      <c r="X553" s="220">
        <v>0</v>
      </c>
      <c r="Y553" s="220">
        <v>253.52000000000044</v>
      </c>
      <c r="Z553" s="220">
        <v>5.4929333333333625</v>
      </c>
      <c r="AA553" s="220">
        <v>248.02706666666708</v>
      </c>
      <c r="AB553" s="220">
        <v>5.0704000000000091</v>
      </c>
      <c r="AC553" s="220">
        <v>220.88960000000003</v>
      </c>
      <c r="AD553" s="196"/>
      <c r="AE553" s="222" t="e">
        <f t="shared" si="100"/>
        <v>#REF!</v>
      </c>
      <c r="AF553" s="222" t="e">
        <f>INDEX(#REF!,MATCH(Turtas!E553,#REF!,0))</f>
        <v>#REF!</v>
      </c>
      <c r="AG553" s="223" t="e">
        <f t="shared" si="101"/>
        <v>#REF!</v>
      </c>
      <c r="AH553" s="223" t="s">
        <v>680</v>
      </c>
      <c r="AI553" s="196"/>
      <c r="AJ553" s="224" t="e">
        <f>#REF!</f>
        <v>#REF!</v>
      </c>
      <c r="AK553" s="224">
        <f t="shared" si="102"/>
        <v>11298</v>
      </c>
      <c r="AL553" s="225" t="e">
        <f t="shared" si="103"/>
        <v>#REF!</v>
      </c>
      <c r="AM553" s="225"/>
      <c r="AN553" s="228"/>
      <c r="AO553" s="226"/>
      <c r="AP553" s="224" t="e">
        <f t="shared" si="104"/>
        <v>#REF!</v>
      </c>
      <c r="AQ553" s="224" t="e">
        <f t="shared" si="105"/>
        <v>#REF!</v>
      </c>
      <c r="AR553" s="224" t="e">
        <f t="shared" si="106"/>
        <v>#REF!</v>
      </c>
      <c r="AS553" s="224" t="e">
        <f t="shared" si="107"/>
        <v>#REF!</v>
      </c>
      <c r="AT553" s="224" t="b">
        <f t="shared" si="108"/>
        <v>0</v>
      </c>
      <c r="AU553" s="224" t="e">
        <f t="shared" si="109"/>
        <v>#REF!</v>
      </c>
      <c r="AV553" s="224" t="e">
        <f t="shared" si="110"/>
        <v>#REF!</v>
      </c>
      <c r="AX553" s="227" t="b">
        <v>0</v>
      </c>
    </row>
    <row r="554" spans="2:50" x14ac:dyDescent="0.2">
      <c r="B554" s="215">
        <v>544</v>
      </c>
      <c r="C554" s="216" t="e">
        <f>+#REF!</f>
        <v>#REF!</v>
      </c>
      <c r="D554" s="217" t="e">
        <f>+#REF!</f>
        <v>#REF!</v>
      </c>
      <c r="E554" s="217" t="e">
        <f>+#REF!</f>
        <v>#REF!</v>
      </c>
      <c r="F554" s="217">
        <v>714</v>
      </c>
      <c r="G554" s="217" t="s">
        <v>66</v>
      </c>
      <c r="H554" s="217" t="str">
        <f t="shared" si="99"/>
        <v>TS</v>
      </c>
      <c r="I554" s="218" t="e">
        <f>+#REF!</f>
        <v>#REF!</v>
      </c>
      <c r="J554" s="218" t="e">
        <f>IF(ISBLANK(#REF!),"",#REF!)</f>
        <v>#REF!</v>
      </c>
      <c r="K554" s="218" t="e">
        <f>IF(ISBLANK(#REF!),"",#REF!)</f>
        <v>#REF!</v>
      </c>
      <c r="L554" s="219" t="e">
        <f>IF(ISBLANK(#REF!),"",#REF!)</f>
        <v>#REF!</v>
      </c>
      <c r="M554" s="218" t="e">
        <f>IF(ISBLANK(#REF!),"",#REF!)</f>
        <v>#REF!</v>
      </c>
      <c r="N554" s="218" t="e">
        <f>IF(ISBLANK(#REF!),"",#REF!)</f>
        <v>#REF!</v>
      </c>
      <c r="O554" s="218" t="e">
        <f>IF(ISBLANK(#REF!),"",#REF!)</f>
        <v>#REF!</v>
      </c>
      <c r="P554" s="220">
        <v>5157.87</v>
      </c>
      <c r="Q554" s="220">
        <v>0</v>
      </c>
      <c r="R554" s="220">
        <v>0</v>
      </c>
      <c r="S554" s="220">
        <v>0</v>
      </c>
      <c r="T554" s="220">
        <v>0</v>
      </c>
      <c r="U554" s="220">
        <v>0</v>
      </c>
      <c r="V554" s="220">
        <v>5157.87</v>
      </c>
      <c r="W554" s="220">
        <v>0</v>
      </c>
      <c r="X554" s="220">
        <v>0</v>
      </c>
      <c r="Y554" s="220">
        <v>5157.87</v>
      </c>
      <c r="Z554" s="220">
        <v>189.1219000000001</v>
      </c>
      <c r="AA554" s="220">
        <v>4968.7480999999998</v>
      </c>
      <c r="AB554" s="220">
        <v>103.1574</v>
      </c>
      <c r="AC554" s="220">
        <v>0</v>
      </c>
      <c r="AD554" s="196"/>
      <c r="AE554" s="222" t="e">
        <f t="shared" si="100"/>
        <v>#REF!</v>
      </c>
      <c r="AF554" s="222" t="e">
        <f>INDEX(#REF!,MATCH(Turtas!E554,#REF!,0))</f>
        <v>#REF!</v>
      </c>
      <c r="AG554" s="223" t="e">
        <f t="shared" si="101"/>
        <v>#REF!</v>
      </c>
      <c r="AH554" s="223" t="s">
        <v>680</v>
      </c>
      <c r="AI554" s="196"/>
      <c r="AJ554" s="224" t="e">
        <f>#REF!</f>
        <v>#REF!</v>
      </c>
      <c r="AK554" s="224">
        <f t="shared" si="102"/>
        <v>5157.87</v>
      </c>
      <c r="AL554" s="225" t="e">
        <f t="shared" si="103"/>
        <v>#REF!</v>
      </c>
      <c r="AM554" s="225"/>
      <c r="AN554" s="228"/>
      <c r="AO554" s="226"/>
      <c r="AP554" s="224" t="e">
        <f t="shared" si="104"/>
        <v>#REF!</v>
      </c>
      <c r="AQ554" s="224" t="e">
        <f t="shared" si="105"/>
        <v>#REF!</v>
      </c>
      <c r="AR554" s="224" t="e">
        <f t="shared" si="106"/>
        <v>#REF!</v>
      </c>
      <c r="AS554" s="224" t="e">
        <f t="shared" si="107"/>
        <v>#REF!</v>
      </c>
      <c r="AT554" s="224" t="b">
        <f t="shared" si="108"/>
        <v>0</v>
      </c>
      <c r="AU554" s="224" t="e">
        <f t="shared" si="109"/>
        <v>#REF!</v>
      </c>
      <c r="AV554" s="224" t="e">
        <f t="shared" si="110"/>
        <v>#REF!</v>
      </c>
      <c r="AX554" s="227" t="b">
        <v>0</v>
      </c>
    </row>
    <row r="555" spans="2:50" x14ac:dyDescent="0.2">
      <c r="B555" s="215">
        <v>545</v>
      </c>
      <c r="C555" s="216" t="e">
        <f>+#REF!</f>
        <v>#REF!</v>
      </c>
      <c r="D555" s="217" t="e">
        <f>+#REF!</f>
        <v>#REF!</v>
      </c>
      <c r="E555" s="217" t="e">
        <f>+#REF!</f>
        <v>#REF!</v>
      </c>
      <c r="F555" s="217">
        <v>714</v>
      </c>
      <c r="G555" s="217" t="s">
        <v>66</v>
      </c>
      <c r="H555" s="217" t="str">
        <f t="shared" si="99"/>
        <v>TS</v>
      </c>
      <c r="I555" s="218" t="e">
        <f>+#REF!</f>
        <v>#REF!</v>
      </c>
      <c r="J555" s="218" t="e">
        <f>IF(ISBLANK(#REF!),"",#REF!)</f>
        <v>#REF!</v>
      </c>
      <c r="K555" s="218" t="e">
        <f>IF(ISBLANK(#REF!),"",#REF!)</f>
        <v>#REF!</v>
      </c>
      <c r="L555" s="219" t="e">
        <f>IF(ISBLANK(#REF!),"",#REF!)</f>
        <v>#REF!</v>
      </c>
      <c r="M555" s="218" t="e">
        <f>IF(ISBLANK(#REF!),"",#REF!)</f>
        <v>#REF!</v>
      </c>
      <c r="N555" s="218" t="e">
        <f>IF(ISBLANK(#REF!),"",#REF!)</f>
        <v>#REF!</v>
      </c>
      <c r="O555" s="218" t="e">
        <f>IF(ISBLANK(#REF!),"",#REF!)</f>
        <v>#REF!</v>
      </c>
      <c r="P555" s="220">
        <v>14365</v>
      </c>
      <c r="Q555" s="220">
        <v>0</v>
      </c>
      <c r="R555" s="220">
        <v>0</v>
      </c>
      <c r="S555" s="220">
        <v>0</v>
      </c>
      <c r="T555" s="220">
        <v>11352.53</v>
      </c>
      <c r="U555" s="220">
        <v>0</v>
      </c>
      <c r="V555" s="220">
        <v>3012.4699999999993</v>
      </c>
      <c r="W555" s="220">
        <v>0</v>
      </c>
      <c r="X555" s="220">
        <v>0</v>
      </c>
      <c r="Y555" s="220">
        <v>3012.4699999999993</v>
      </c>
      <c r="Z555" s="220">
        <v>65.27018333333335</v>
      </c>
      <c r="AA555" s="220">
        <v>2947.1998166666658</v>
      </c>
      <c r="AB555" s="220">
        <v>60.249399999999987</v>
      </c>
      <c r="AC555" s="220">
        <v>227.05060000000003</v>
      </c>
      <c r="AD555" s="196"/>
      <c r="AE555" s="222" t="e">
        <f t="shared" si="100"/>
        <v>#REF!</v>
      </c>
      <c r="AF555" s="222" t="e">
        <f>INDEX(#REF!,MATCH(Turtas!E555,#REF!,0))</f>
        <v>#REF!</v>
      </c>
      <c r="AG555" s="223" t="e">
        <f t="shared" si="101"/>
        <v>#REF!</v>
      </c>
      <c r="AH555" s="223" t="s">
        <v>680</v>
      </c>
      <c r="AI555" s="196"/>
      <c r="AJ555" s="224" t="e">
        <f>#REF!</f>
        <v>#REF!</v>
      </c>
      <c r="AK555" s="224">
        <f t="shared" si="102"/>
        <v>14365</v>
      </c>
      <c r="AL555" s="225" t="e">
        <f t="shared" si="103"/>
        <v>#REF!</v>
      </c>
      <c r="AM555" s="225"/>
      <c r="AN555" s="228"/>
      <c r="AO555" s="226"/>
      <c r="AP555" s="224" t="e">
        <f t="shared" si="104"/>
        <v>#REF!</v>
      </c>
      <c r="AQ555" s="224" t="e">
        <f t="shared" si="105"/>
        <v>#REF!</v>
      </c>
      <c r="AR555" s="224" t="e">
        <f t="shared" si="106"/>
        <v>#REF!</v>
      </c>
      <c r="AS555" s="224" t="e">
        <f t="shared" si="107"/>
        <v>#REF!</v>
      </c>
      <c r="AT555" s="224" t="b">
        <f t="shared" si="108"/>
        <v>0</v>
      </c>
      <c r="AU555" s="224" t="e">
        <f t="shared" si="109"/>
        <v>#REF!</v>
      </c>
      <c r="AV555" s="224" t="e">
        <f t="shared" si="110"/>
        <v>#REF!</v>
      </c>
      <c r="AX555" s="227" t="b">
        <v>0</v>
      </c>
    </row>
    <row r="556" spans="2:50" x14ac:dyDescent="0.2">
      <c r="B556" s="215">
        <v>546</v>
      </c>
      <c r="C556" s="216" t="e">
        <f>+#REF!</f>
        <v>#REF!</v>
      </c>
      <c r="D556" s="217" t="e">
        <f>+#REF!</f>
        <v>#REF!</v>
      </c>
      <c r="E556" s="217" t="e">
        <f>+#REF!</f>
        <v>#REF!</v>
      </c>
      <c r="F556" s="217">
        <v>714</v>
      </c>
      <c r="G556" s="217" t="s">
        <v>66</v>
      </c>
      <c r="H556" s="217" t="str">
        <f t="shared" si="99"/>
        <v>TS</v>
      </c>
      <c r="I556" s="218" t="e">
        <f>+#REF!</f>
        <v>#REF!</v>
      </c>
      <c r="J556" s="218" t="e">
        <f>IF(ISBLANK(#REF!),"",#REF!)</f>
        <v>#REF!</v>
      </c>
      <c r="K556" s="218" t="e">
        <f>IF(ISBLANK(#REF!),"",#REF!)</f>
        <v>#REF!</v>
      </c>
      <c r="L556" s="219" t="e">
        <f>IF(ISBLANK(#REF!),"",#REF!)</f>
        <v>#REF!</v>
      </c>
      <c r="M556" s="218" t="e">
        <f>IF(ISBLANK(#REF!),"",#REF!)</f>
        <v>#REF!</v>
      </c>
      <c r="N556" s="218" t="e">
        <f>IF(ISBLANK(#REF!),"",#REF!)</f>
        <v>#REF!</v>
      </c>
      <c r="O556" s="218" t="e">
        <f>IF(ISBLANK(#REF!),"",#REF!)</f>
        <v>#REF!</v>
      </c>
      <c r="P556" s="220">
        <v>4124</v>
      </c>
      <c r="Q556" s="220">
        <v>0</v>
      </c>
      <c r="R556" s="220">
        <v>0</v>
      </c>
      <c r="S556" s="220">
        <v>0</v>
      </c>
      <c r="T556" s="220">
        <v>3913.83</v>
      </c>
      <c r="U556" s="220">
        <v>0</v>
      </c>
      <c r="V556" s="220">
        <v>210.17000000000007</v>
      </c>
      <c r="W556" s="220">
        <v>0</v>
      </c>
      <c r="X556" s="220">
        <v>0</v>
      </c>
      <c r="Y556" s="220">
        <v>210.17000000000007</v>
      </c>
      <c r="Z556" s="220">
        <v>4.5536833333333187</v>
      </c>
      <c r="AA556" s="220">
        <v>205.61631666666676</v>
      </c>
      <c r="AB556" s="220">
        <v>4.2034000000000011</v>
      </c>
      <c r="AC556" s="220">
        <v>78.276600000000002</v>
      </c>
      <c r="AD556" s="196"/>
      <c r="AE556" s="222" t="e">
        <f t="shared" si="100"/>
        <v>#REF!</v>
      </c>
      <c r="AF556" s="222" t="e">
        <f>INDEX(#REF!,MATCH(Turtas!E556,#REF!,0))</f>
        <v>#REF!</v>
      </c>
      <c r="AG556" s="223" t="e">
        <f t="shared" si="101"/>
        <v>#REF!</v>
      </c>
      <c r="AH556" s="223" t="s">
        <v>680</v>
      </c>
      <c r="AI556" s="196"/>
      <c r="AJ556" s="224" t="e">
        <f>#REF!</f>
        <v>#REF!</v>
      </c>
      <c r="AK556" s="224">
        <f t="shared" si="102"/>
        <v>4124</v>
      </c>
      <c r="AL556" s="225" t="e">
        <f t="shared" si="103"/>
        <v>#REF!</v>
      </c>
      <c r="AM556" s="225"/>
      <c r="AN556" s="228"/>
      <c r="AO556" s="226"/>
      <c r="AP556" s="224" t="e">
        <f t="shared" si="104"/>
        <v>#REF!</v>
      </c>
      <c r="AQ556" s="224" t="e">
        <f t="shared" si="105"/>
        <v>#REF!</v>
      </c>
      <c r="AR556" s="224" t="e">
        <f t="shared" si="106"/>
        <v>#REF!</v>
      </c>
      <c r="AS556" s="224" t="e">
        <f t="shared" si="107"/>
        <v>#REF!</v>
      </c>
      <c r="AT556" s="224" t="b">
        <f t="shared" si="108"/>
        <v>0</v>
      </c>
      <c r="AU556" s="224" t="e">
        <f t="shared" si="109"/>
        <v>#REF!</v>
      </c>
      <c r="AV556" s="224" t="e">
        <f t="shared" si="110"/>
        <v>#REF!</v>
      </c>
      <c r="AX556" s="227" t="b">
        <v>0</v>
      </c>
    </row>
    <row r="557" spans="2:50" x14ac:dyDescent="0.2">
      <c r="B557" s="215">
        <v>547</v>
      </c>
      <c r="C557" s="216" t="e">
        <f>+#REF!</f>
        <v>#REF!</v>
      </c>
      <c r="D557" s="217" t="e">
        <f>+#REF!</f>
        <v>#REF!</v>
      </c>
      <c r="E557" s="217" t="e">
        <f>+#REF!</f>
        <v>#REF!</v>
      </c>
      <c r="F557" s="217">
        <v>714</v>
      </c>
      <c r="G557" s="217" t="s">
        <v>66</v>
      </c>
      <c r="H557" s="217" t="str">
        <f t="shared" si="99"/>
        <v>TS</v>
      </c>
      <c r="I557" s="218" t="e">
        <f>+#REF!</f>
        <v>#REF!</v>
      </c>
      <c r="J557" s="218" t="e">
        <f>IF(ISBLANK(#REF!),"",#REF!)</f>
        <v>#REF!</v>
      </c>
      <c r="K557" s="218" t="e">
        <f>IF(ISBLANK(#REF!),"",#REF!)</f>
        <v>#REF!</v>
      </c>
      <c r="L557" s="219" t="e">
        <f>IF(ISBLANK(#REF!),"",#REF!)</f>
        <v>#REF!</v>
      </c>
      <c r="M557" s="218" t="e">
        <f>IF(ISBLANK(#REF!),"",#REF!)</f>
        <v>#REF!</v>
      </c>
      <c r="N557" s="218" t="e">
        <f>IF(ISBLANK(#REF!),"",#REF!)</f>
        <v>#REF!</v>
      </c>
      <c r="O557" s="218" t="e">
        <f>IF(ISBLANK(#REF!),"",#REF!)</f>
        <v>#REF!</v>
      </c>
      <c r="P557" s="220">
        <v>364</v>
      </c>
      <c r="Q557" s="220">
        <v>0</v>
      </c>
      <c r="R557" s="220">
        <v>0</v>
      </c>
      <c r="S557" s="220">
        <v>0</v>
      </c>
      <c r="T557" s="220">
        <v>348.62</v>
      </c>
      <c r="U557" s="220">
        <v>0</v>
      </c>
      <c r="V557" s="220">
        <v>15.379999999999995</v>
      </c>
      <c r="W557" s="220">
        <v>0</v>
      </c>
      <c r="X557" s="220">
        <v>0</v>
      </c>
      <c r="Y557" s="220">
        <v>15.379999999999995</v>
      </c>
      <c r="Z557" s="220">
        <v>0.33323333333333277</v>
      </c>
      <c r="AA557" s="220">
        <v>15.046766666666663</v>
      </c>
      <c r="AB557" s="220">
        <v>0.30759999999999993</v>
      </c>
      <c r="AC557" s="220">
        <v>6.9724000000000004</v>
      </c>
      <c r="AD557" s="196"/>
      <c r="AE557" s="222" t="e">
        <f t="shared" si="100"/>
        <v>#REF!</v>
      </c>
      <c r="AF557" s="222" t="e">
        <f>INDEX(#REF!,MATCH(Turtas!E557,#REF!,0))</f>
        <v>#REF!</v>
      </c>
      <c r="AG557" s="223" t="e">
        <f t="shared" si="101"/>
        <v>#REF!</v>
      </c>
      <c r="AH557" s="223" t="s">
        <v>680</v>
      </c>
      <c r="AI557" s="196"/>
      <c r="AJ557" s="224" t="e">
        <f>#REF!</f>
        <v>#REF!</v>
      </c>
      <c r="AK557" s="224">
        <f t="shared" si="102"/>
        <v>364</v>
      </c>
      <c r="AL557" s="225" t="e">
        <f t="shared" si="103"/>
        <v>#REF!</v>
      </c>
      <c r="AM557" s="225"/>
      <c r="AN557" s="228"/>
      <c r="AO557" s="226"/>
      <c r="AP557" s="224" t="e">
        <f t="shared" si="104"/>
        <v>#REF!</v>
      </c>
      <c r="AQ557" s="224" t="e">
        <f t="shared" si="105"/>
        <v>#REF!</v>
      </c>
      <c r="AR557" s="224" t="e">
        <f t="shared" si="106"/>
        <v>#REF!</v>
      </c>
      <c r="AS557" s="224" t="e">
        <f t="shared" si="107"/>
        <v>#REF!</v>
      </c>
      <c r="AT557" s="224" t="b">
        <f t="shared" si="108"/>
        <v>0</v>
      </c>
      <c r="AU557" s="224" t="e">
        <f t="shared" si="109"/>
        <v>#REF!</v>
      </c>
      <c r="AV557" s="224" t="e">
        <f t="shared" si="110"/>
        <v>#REF!</v>
      </c>
      <c r="AX557" s="227" t="b">
        <v>0</v>
      </c>
    </row>
    <row r="558" spans="2:50" x14ac:dyDescent="0.2">
      <c r="B558" s="215">
        <v>548</v>
      </c>
      <c r="C558" s="216" t="e">
        <f>+#REF!</f>
        <v>#REF!</v>
      </c>
      <c r="D558" s="217" t="e">
        <f>+#REF!</f>
        <v>#REF!</v>
      </c>
      <c r="E558" s="217" t="e">
        <f>+#REF!</f>
        <v>#REF!</v>
      </c>
      <c r="F558" s="217">
        <v>714</v>
      </c>
      <c r="G558" s="217" t="s">
        <v>66</v>
      </c>
      <c r="H558" s="217" t="str">
        <f t="shared" si="99"/>
        <v>TS</v>
      </c>
      <c r="I558" s="218" t="e">
        <f>+#REF!</f>
        <v>#REF!</v>
      </c>
      <c r="J558" s="218" t="e">
        <f>IF(ISBLANK(#REF!),"",#REF!)</f>
        <v>#REF!</v>
      </c>
      <c r="K558" s="218" t="e">
        <f>IF(ISBLANK(#REF!),"",#REF!)</f>
        <v>#REF!</v>
      </c>
      <c r="L558" s="219" t="e">
        <f>IF(ISBLANK(#REF!),"",#REF!)</f>
        <v>#REF!</v>
      </c>
      <c r="M558" s="218" t="e">
        <f>IF(ISBLANK(#REF!),"",#REF!)</f>
        <v>#REF!</v>
      </c>
      <c r="N558" s="218" t="e">
        <f>IF(ISBLANK(#REF!),"",#REF!)</f>
        <v>#REF!</v>
      </c>
      <c r="O558" s="218" t="e">
        <f>IF(ISBLANK(#REF!),"",#REF!)</f>
        <v>#REF!</v>
      </c>
      <c r="P558" s="220">
        <v>20055</v>
      </c>
      <c r="Q558" s="220">
        <v>0</v>
      </c>
      <c r="R558" s="220">
        <v>0</v>
      </c>
      <c r="S558" s="220">
        <v>0</v>
      </c>
      <c r="T558" s="220">
        <v>19172.490000000002</v>
      </c>
      <c r="U558" s="220">
        <v>0</v>
      </c>
      <c r="V558" s="220">
        <v>882.5099999999984</v>
      </c>
      <c r="W558" s="220">
        <v>0</v>
      </c>
      <c r="X558" s="220">
        <v>0</v>
      </c>
      <c r="Y558" s="220">
        <v>882.5099999999984</v>
      </c>
      <c r="Z558" s="220">
        <v>19.121049999999869</v>
      </c>
      <c r="AA558" s="220">
        <v>863.38894999999854</v>
      </c>
      <c r="AB558" s="220">
        <v>17.65019999999997</v>
      </c>
      <c r="AC558" s="220">
        <v>383.44980000000004</v>
      </c>
      <c r="AD558" s="196"/>
      <c r="AE558" s="222" t="e">
        <f t="shared" si="100"/>
        <v>#REF!</v>
      </c>
      <c r="AF558" s="222" t="e">
        <f>INDEX(#REF!,MATCH(Turtas!E558,#REF!,0))</f>
        <v>#REF!</v>
      </c>
      <c r="AG558" s="223" t="e">
        <f t="shared" si="101"/>
        <v>#REF!</v>
      </c>
      <c r="AH558" s="223" t="s">
        <v>680</v>
      </c>
      <c r="AI558" s="196"/>
      <c r="AJ558" s="224" t="e">
        <f>#REF!</f>
        <v>#REF!</v>
      </c>
      <c r="AK558" s="224">
        <f t="shared" si="102"/>
        <v>20055</v>
      </c>
      <c r="AL558" s="225" t="e">
        <f t="shared" si="103"/>
        <v>#REF!</v>
      </c>
      <c r="AM558" s="225"/>
      <c r="AN558" s="228"/>
      <c r="AO558" s="226"/>
      <c r="AP558" s="224" t="e">
        <f t="shared" si="104"/>
        <v>#REF!</v>
      </c>
      <c r="AQ558" s="224" t="e">
        <f t="shared" si="105"/>
        <v>#REF!</v>
      </c>
      <c r="AR558" s="224" t="e">
        <f t="shared" si="106"/>
        <v>#REF!</v>
      </c>
      <c r="AS558" s="224" t="e">
        <f t="shared" si="107"/>
        <v>#REF!</v>
      </c>
      <c r="AT558" s="224" t="b">
        <f t="shared" si="108"/>
        <v>0</v>
      </c>
      <c r="AU558" s="224" t="e">
        <f t="shared" si="109"/>
        <v>#REF!</v>
      </c>
      <c r="AV558" s="224" t="e">
        <f t="shared" si="110"/>
        <v>#REF!</v>
      </c>
      <c r="AX558" s="227" t="b">
        <v>0</v>
      </c>
    </row>
    <row r="559" spans="2:50" x14ac:dyDescent="0.2">
      <c r="B559" s="215">
        <v>549</v>
      </c>
      <c r="C559" s="216" t="e">
        <f>+#REF!</f>
        <v>#REF!</v>
      </c>
      <c r="D559" s="217" t="e">
        <f>+#REF!</f>
        <v>#REF!</v>
      </c>
      <c r="E559" s="217" t="e">
        <f>+#REF!</f>
        <v>#REF!</v>
      </c>
      <c r="F559" s="217">
        <v>714</v>
      </c>
      <c r="G559" s="217" t="s">
        <v>66</v>
      </c>
      <c r="H559" s="217" t="str">
        <f t="shared" si="99"/>
        <v>TS</v>
      </c>
      <c r="I559" s="218" t="e">
        <f>+#REF!</f>
        <v>#REF!</v>
      </c>
      <c r="J559" s="218" t="e">
        <f>IF(ISBLANK(#REF!),"",#REF!)</f>
        <v>#REF!</v>
      </c>
      <c r="K559" s="218" t="e">
        <f>IF(ISBLANK(#REF!),"",#REF!)</f>
        <v>#REF!</v>
      </c>
      <c r="L559" s="219" t="e">
        <f>IF(ISBLANK(#REF!),"",#REF!)</f>
        <v>#REF!</v>
      </c>
      <c r="M559" s="218" t="e">
        <f>IF(ISBLANK(#REF!),"",#REF!)</f>
        <v>#REF!</v>
      </c>
      <c r="N559" s="218" t="e">
        <f>IF(ISBLANK(#REF!),"",#REF!)</f>
        <v>#REF!</v>
      </c>
      <c r="O559" s="218" t="e">
        <f>IF(ISBLANK(#REF!),"",#REF!)</f>
        <v>#REF!</v>
      </c>
      <c r="P559" s="220">
        <v>124242</v>
      </c>
      <c r="Q559" s="220">
        <v>0</v>
      </c>
      <c r="R559" s="220">
        <v>0</v>
      </c>
      <c r="S559" s="220">
        <v>0</v>
      </c>
      <c r="T559" s="220">
        <v>117536.87</v>
      </c>
      <c r="U559" s="220">
        <v>0</v>
      </c>
      <c r="V559" s="220">
        <v>6705.1300000000047</v>
      </c>
      <c r="W559" s="220">
        <v>0</v>
      </c>
      <c r="X559" s="220">
        <v>0</v>
      </c>
      <c r="Y559" s="220">
        <v>6705.1300000000047</v>
      </c>
      <c r="Z559" s="220">
        <v>145.27781666666695</v>
      </c>
      <c r="AA559" s="220">
        <v>6559.852183333338</v>
      </c>
      <c r="AB559" s="220">
        <v>134.10260000000011</v>
      </c>
      <c r="AC559" s="220">
        <v>2350.7374</v>
      </c>
      <c r="AD559" s="196"/>
      <c r="AE559" s="222" t="e">
        <f t="shared" si="100"/>
        <v>#REF!</v>
      </c>
      <c r="AF559" s="222" t="e">
        <f>INDEX(#REF!,MATCH(Turtas!E559,#REF!,0))</f>
        <v>#REF!</v>
      </c>
      <c r="AG559" s="223" t="e">
        <f t="shared" si="101"/>
        <v>#REF!</v>
      </c>
      <c r="AH559" s="223" t="s">
        <v>680</v>
      </c>
      <c r="AI559" s="196"/>
      <c r="AJ559" s="224" t="e">
        <f>#REF!</f>
        <v>#REF!</v>
      </c>
      <c r="AK559" s="224">
        <f t="shared" si="102"/>
        <v>124242</v>
      </c>
      <c r="AL559" s="225" t="e">
        <f t="shared" si="103"/>
        <v>#REF!</v>
      </c>
      <c r="AM559" s="225"/>
      <c r="AN559" s="228"/>
      <c r="AO559" s="226"/>
      <c r="AP559" s="224" t="e">
        <f t="shared" si="104"/>
        <v>#REF!</v>
      </c>
      <c r="AQ559" s="224" t="e">
        <f t="shared" si="105"/>
        <v>#REF!</v>
      </c>
      <c r="AR559" s="224" t="e">
        <f t="shared" si="106"/>
        <v>#REF!</v>
      </c>
      <c r="AS559" s="224" t="e">
        <f t="shared" si="107"/>
        <v>#REF!</v>
      </c>
      <c r="AT559" s="224" t="b">
        <f t="shared" si="108"/>
        <v>0</v>
      </c>
      <c r="AU559" s="224" t="e">
        <f t="shared" si="109"/>
        <v>#REF!</v>
      </c>
      <c r="AV559" s="224" t="e">
        <f t="shared" si="110"/>
        <v>#REF!</v>
      </c>
      <c r="AX559" s="227" t="b">
        <v>0</v>
      </c>
    </row>
    <row r="560" spans="2:50" x14ac:dyDescent="0.2">
      <c r="B560" s="215">
        <v>550</v>
      </c>
      <c r="C560" s="216" t="e">
        <f>+#REF!</f>
        <v>#REF!</v>
      </c>
      <c r="D560" s="217" t="e">
        <f>+#REF!</f>
        <v>#REF!</v>
      </c>
      <c r="E560" s="217" t="e">
        <f>+#REF!</f>
        <v>#REF!</v>
      </c>
      <c r="F560" s="217">
        <v>714</v>
      </c>
      <c r="G560" s="217" t="s">
        <v>66</v>
      </c>
      <c r="H560" s="217" t="str">
        <f t="shared" si="99"/>
        <v>TS</v>
      </c>
      <c r="I560" s="218" t="e">
        <f>+#REF!</f>
        <v>#REF!</v>
      </c>
      <c r="J560" s="218" t="e">
        <f>IF(ISBLANK(#REF!),"",#REF!)</f>
        <v>#REF!</v>
      </c>
      <c r="K560" s="218" t="e">
        <f>IF(ISBLANK(#REF!),"",#REF!)</f>
        <v>#REF!</v>
      </c>
      <c r="L560" s="219" t="e">
        <f>IF(ISBLANK(#REF!),"",#REF!)</f>
        <v>#REF!</v>
      </c>
      <c r="M560" s="218" t="e">
        <f>IF(ISBLANK(#REF!),"",#REF!)</f>
        <v>#REF!</v>
      </c>
      <c r="N560" s="218" t="e">
        <f>IF(ISBLANK(#REF!),"",#REF!)</f>
        <v>#REF!</v>
      </c>
      <c r="O560" s="218" t="e">
        <f>IF(ISBLANK(#REF!),"",#REF!)</f>
        <v>#REF!</v>
      </c>
      <c r="P560" s="220">
        <v>12710.57</v>
      </c>
      <c r="Q560" s="220">
        <v>12710.57</v>
      </c>
      <c r="R560" s="220">
        <v>0</v>
      </c>
      <c r="S560" s="220">
        <v>0</v>
      </c>
      <c r="T560" s="220">
        <v>0</v>
      </c>
      <c r="U560" s="220">
        <v>0</v>
      </c>
      <c r="V560" s="220">
        <v>0</v>
      </c>
      <c r="W560" s="220">
        <v>0</v>
      </c>
      <c r="X560" s="220">
        <v>0</v>
      </c>
      <c r="Y560" s="220">
        <v>0</v>
      </c>
      <c r="Z560" s="220">
        <v>0</v>
      </c>
      <c r="AA560" s="220">
        <v>0</v>
      </c>
      <c r="AB560" s="220">
        <v>0</v>
      </c>
      <c r="AC560" s="220">
        <v>254.2114</v>
      </c>
      <c r="AD560" s="196"/>
      <c r="AE560" s="222" t="e">
        <f t="shared" si="100"/>
        <v>#REF!</v>
      </c>
      <c r="AF560" s="222" t="e">
        <f>INDEX(#REF!,MATCH(Turtas!E560,#REF!,0))</f>
        <v>#REF!</v>
      </c>
      <c r="AG560" s="223" t="e">
        <f t="shared" si="101"/>
        <v>#REF!</v>
      </c>
      <c r="AH560" s="223" t="s">
        <v>680</v>
      </c>
      <c r="AI560" s="196"/>
      <c r="AJ560" s="224" t="e">
        <f>#REF!</f>
        <v>#REF!</v>
      </c>
      <c r="AK560" s="224">
        <f t="shared" si="102"/>
        <v>12710.57</v>
      </c>
      <c r="AL560" s="225" t="e">
        <f t="shared" si="103"/>
        <v>#REF!</v>
      </c>
      <c r="AM560" s="225"/>
      <c r="AN560" s="228"/>
      <c r="AO560" s="226"/>
      <c r="AP560" s="224" t="e">
        <f t="shared" si="104"/>
        <v>#REF!</v>
      </c>
      <c r="AQ560" s="224" t="e">
        <f t="shared" si="105"/>
        <v>#REF!</v>
      </c>
      <c r="AR560" s="224" t="e">
        <f t="shared" si="106"/>
        <v>#REF!</v>
      </c>
      <c r="AS560" s="224" t="e">
        <f t="shared" si="107"/>
        <v>#REF!</v>
      </c>
      <c r="AT560" s="224" t="b">
        <f t="shared" si="108"/>
        <v>0</v>
      </c>
      <c r="AU560" s="224" t="e">
        <f t="shared" si="109"/>
        <v>#REF!</v>
      </c>
      <c r="AV560" s="224" t="e">
        <f t="shared" si="110"/>
        <v>#REF!</v>
      </c>
      <c r="AX560" s="227" t="b">
        <v>0</v>
      </c>
    </row>
    <row r="561" spans="2:50" x14ac:dyDescent="0.2">
      <c r="B561" s="215">
        <v>551</v>
      </c>
      <c r="C561" s="216" t="e">
        <f>+#REF!</f>
        <v>#REF!</v>
      </c>
      <c r="D561" s="217" t="e">
        <f>+#REF!</f>
        <v>#REF!</v>
      </c>
      <c r="E561" s="217" t="e">
        <f>+#REF!</f>
        <v>#REF!</v>
      </c>
      <c r="F561" s="217">
        <v>714</v>
      </c>
      <c r="G561" s="217" t="s">
        <v>66</v>
      </c>
      <c r="H561" s="217" t="str">
        <f t="shared" si="99"/>
        <v>TS</v>
      </c>
      <c r="I561" s="218" t="e">
        <f>+#REF!</f>
        <v>#REF!</v>
      </c>
      <c r="J561" s="218" t="e">
        <f>IF(ISBLANK(#REF!),"",#REF!)</f>
        <v>#REF!</v>
      </c>
      <c r="K561" s="218" t="e">
        <f>IF(ISBLANK(#REF!),"",#REF!)</f>
        <v>#REF!</v>
      </c>
      <c r="L561" s="219" t="e">
        <f>IF(ISBLANK(#REF!),"",#REF!)</f>
        <v>#REF!</v>
      </c>
      <c r="M561" s="218" t="e">
        <f>IF(ISBLANK(#REF!),"",#REF!)</f>
        <v>#REF!</v>
      </c>
      <c r="N561" s="218" t="e">
        <f>IF(ISBLANK(#REF!),"",#REF!)</f>
        <v>#REF!</v>
      </c>
      <c r="O561" s="218" t="e">
        <f>IF(ISBLANK(#REF!),"",#REF!)</f>
        <v>#REF!</v>
      </c>
      <c r="P561" s="220">
        <v>7270.74</v>
      </c>
      <c r="Q561" s="220">
        <v>7270.74</v>
      </c>
      <c r="R561" s="220">
        <v>0</v>
      </c>
      <c r="S561" s="220">
        <v>0</v>
      </c>
      <c r="T561" s="220">
        <v>0</v>
      </c>
      <c r="U561" s="220">
        <v>0</v>
      </c>
      <c r="V561" s="220">
        <v>0</v>
      </c>
      <c r="W561" s="220">
        <v>0</v>
      </c>
      <c r="X561" s="220">
        <v>0</v>
      </c>
      <c r="Y561" s="220">
        <v>0</v>
      </c>
      <c r="Z561" s="220">
        <v>0</v>
      </c>
      <c r="AA561" s="220">
        <v>0</v>
      </c>
      <c r="AB561" s="220">
        <v>0</v>
      </c>
      <c r="AC561" s="220">
        <v>145.41479999999999</v>
      </c>
      <c r="AD561" s="196"/>
      <c r="AE561" s="222" t="e">
        <f t="shared" si="100"/>
        <v>#REF!</v>
      </c>
      <c r="AF561" s="222" t="e">
        <f>INDEX(#REF!,MATCH(Turtas!E561,#REF!,0))</f>
        <v>#REF!</v>
      </c>
      <c r="AG561" s="223" t="e">
        <f t="shared" si="101"/>
        <v>#REF!</v>
      </c>
      <c r="AH561" s="223" t="s">
        <v>680</v>
      </c>
      <c r="AI561" s="196"/>
      <c r="AJ561" s="224" t="e">
        <f>#REF!</f>
        <v>#REF!</v>
      </c>
      <c r="AK561" s="224">
        <f t="shared" si="102"/>
        <v>7270.74</v>
      </c>
      <c r="AL561" s="225" t="e">
        <f t="shared" si="103"/>
        <v>#REF!</v>
      </c>
      <c r="AM561" s="225"/>
      <c r="AN561" s="228"/>
      <c r="AO561" s="226"/>
      <c r="AP561" s="224" t="e">
        <f t="shared" si="104"/>
        <v>#REF!</v>
      </c>
      <c r="AQ561" s="224" t="e">
        <f t="shared" si="105"/>
        <v>#REF!</v>
      </c>
      <c r="AR561" s="224" t="e">
        <f t="shared" si="106"/>
        <v>#REF!</v>
      </c>
      <c r="AS561" s="224" t="e">
        <f t="shared" si="107"/>
        <v>#REF!</v>
      </c>
      <c r="AT561" s="224" t="b">
        <f t="shared" si="108"/>
        <v>0</v>
      </c>
      <c r="AU561" s="224" t="e">
        <f t="shared" si="109"/>
        <v>#REF!</v>
      </c>
      <c r="AV561" s="224" t="e">
        <f t="shared" si="110"/>
        <v>#REF!</v>
      </c>
      <c r="AX561" s="227" t="b">
        <v>0</v>
      </c>
    </row>
    <row r="562" spans="2:50" x14ac:dyDescent="0.2">
      <c r="B562" s="215">
        <v>552</v>
      </c>
      <c r="C562" s="216" t="e">
        <f>+#REF!</f>
        <v>#REF!</v>
      </c>
      <c r="D562" s="217" t="e">
        <f>+#REF!</f>
        <v>#REF!</v>
      </c>
      <c r="E562" s="217" t="e">
        <f>+#REF!</f>
        <v>#REF!</v>
      </c>
      <c r="F562" s="217">
        <v>714</v>
      </c>
      <c r="G562" s="217" t="s">
        <v>66</v>
      </c>
      <c r="H562" s="217" t="str">
        <f t="shared" si="99"/>
        <v>TS</v>
      </c>
      <c r="I562" s="218" t="e">
        <f>+#REF!</f>
        <v>#REF!</v>
      </c>
      <c r="J562" s="218" t="e">
        <f>IF(ISBLANK(#REF!),"",#REF!)</f>
        <v>#REF!</v>
      </c>
      <c r="K562" s="218" t="e">
        <f>IF(ISBLANK(#REF!),"",#REF!)</f>
        <v>#REF!</v>
      </c>
      <c r="L562" s="219" t="e">
        <f>IF(ISBLANK(#REF!),"",#REF!)</f>
        <v>#REF!</v>
      </c>
      <c r="M562" s="218" t="e">
        <f>IF(ISBLANK(#REF!),"",#REF!)</f>
        <v>#REF!</v>
      </c>
      <c r="N562" s="218" t="e">
        <f>IF(ISBLANK(#REF!),"",#REF!)</f>
        <v>#REF!</v>
      </c>
      <c r="O562" s="218" t="e">
        <f>IF(ISBLANK(#REF!),"",#REF!)</f>
        <v>#REF!</v>
      </c>
      <c r="P562" s="220">
        <v>13799.04</v>
      </c>
      <c r="Q562" s="220">
        <v>13799.04</v>
      </c>
      <c r="R562" s="220">
        <v>0</v>
      </c>
      <c r="S562" s="220">
        <v>0</v>
      </c>
      <c r="T562" s="220">
        <v>0</v>
      </c>
      <c r="U562" s="220">
        <v>0</v>
      </c>
      <c r="V562" s="220">
        <v>0</v>
      </c>
      <c r="W562" s="220">
        <v>0</v>
      </c>
      <c r="X562" s="220">
        <v>0</v>
      </c>
      <c r="Y562" s="220">
        <v>0</v>
      </c>
      <c r="Z562" s="220">
        <v>0</v>
      </c>
      <c r="AA562" s="220">
        <v>0</v>
      </c>
      <c r="AB562" s="220">
        <v>0</v>
      </c>
      <c r="AC562" s="220">
        <v>275.98079999999999</v>
      </c>
      <c r="AD562" s="196"/>
      <c r="AE562" s="222" t="e">
        <f t="shared" si="100"/>
        <v>#REF!</v>
      </c>
      <c r="AF562" s="222" t="e">
        <f>INDEX(#REF!,MATCH(Turtas!E562,#REF!,0))</f>
        <v>#REF!</v>
      </c>
      <c r="AG562" s="223" t="e">
        <f t="shared" si="101"/>
        <v>#REF!</v>
      </c>
      <c r="AH562" s="223" t="s">
        <v>680</v>
      </c>
      <c r="AI562" s="196"/>
      <c r="AJ562" s="224" t="e">
        <f>#REF!</f>
        <v>#REF!</v>
      </c>
      <c r="AK562" s="224">
        <f t="shared" si="102"/>
        <v>13799.04</v>
      </c>
      <c r="AL562" s="225" t="e">
        <f t="shared" si="103"/>
        <v>#REF!</v>
      </c>
      <c r="AM562" s="225"/>
      <c r="AN562" s="228"/>
      <c r="AO562" s="226"/>
      <c r="AP562" s="224" t="e">
        <f t="shared" si="104"/>
        <v>#REF!</v>
      </c>
      <c r="AQ562" s="224" t="e">
        <f t="shared" si="105"/>
        <v>#REF!</v>
      </c>
      <c r="AR562" s="224" t="e">
        <f t="shared" si="106"/>
        <v>#REF!</v>
      </c>
      <c r="AS562" s="224" t="e">
        <f t="shared" si="107"/>
        <v>#REF!</v>
      </c>
      <c r="AT562" s="224" t="b">
        <f t="shared" si="108"/>
        <v>0</v>
      </c>
      <c r="AU562" s="224" t="e">
        <f t="shared" si="109"/>
        <v>#REF!</v>
      </c>
      <c r="AV562" s="224" t="e">
        <f t="shared" si="110"/>
        <v>#REF!</v>
      </c>
      <c r="AX562" s="227" t="b">
        <v>0</v>
      </c>
    </row>
    <row r="563" spans="2:50" x14ac:dyDescent="0.2">
      <c r="B563" s="215">
        <v>553</v>
      </c>
      <c r="C563" s="216" t="e">
        <f>+#REF!</f>
        <v>#REF!</v>
      </c>
      <c r="D563" s="217" t="e">
        <f>+#REF!</f>
        <v>#REF!</v>
      </c>
      <c r="E563" s="217" t="e">
        <f>+#REF!</f>
        <v>#REF!</v>
      </c>
      <c r="F563" s="217">
        <v>714</v>
      </c>
      <c r="G563" s="217" t="s">
        <v>66</v>
      </c>
      <c r="H563" s="217" t="str">
        <f t="shared" si="99"/>
        <v>TS</v>
      </c>
      <c r="I563" s="218" t="e">
        <f>+#REF!</f>
        <v>#REF!</v>
      </c>
      <c r="J563" s="218" t="e">
        <f>IF(ISBLANK(#REF!),"",#REF!)</f>
        <v>#REF!</v>
      </c>
      <c r="K563" s="218" t="e">
        <f>IF(ISBLANK(#REF!),"",#REF!)</f>
        <v>#REF!</v>
      </c>
      <c r="L563" s="219" t="e">
        <f>IF(ISBLANK(#REF!),"",#REF!)</f>
        <v>#REF!</v>
      </c>
      <c r="M563" s="218" t="e">
        <f>IF(ISBLANK(#REF!),"",#REF!)</f>
        <v>#REF!</v>
      </c>
      <c r="N563" s="218" t="e">
        <f>IF(ISBLANK(#REF!),"",#REF!)</f>
        <v>#REF!</v>
      </c>
      <c r="O563" s="218" t="e">
        <f>IF(ISBLANK(#REF!),"",#REF!)</f>
        <v>#REF!</v>
      </c>
      <c r="P563" s="220">
        <v>55993.08</v>
      </c>
      <c r="Q563" s="220">
        <v>55993.08</v>
      </c>
      <c r="R563" s="220">
        <v>0</v>
      </c>
      <c r="S563" s="220">
        <v>0</v>
      </c>
      <c r="T563" s="220">
        <v>0</v>
      </c>
      <c r="U563" s="220">
        <v>0</v>
      </c>
      <c r="V563" s="220">
        <v>0</v>
      </c>
      <c r="W563" s="220">
        <v>0</v>
      </c>
      <c r="X563" s="220">
        <v>0</v>
      </c>
      <c r="Y563" s="220">
        <v>0</v>
      </c>
      <c r="Z563" s="220">
        <v>0</v>
      </c>
      <c r="AA563" s="220">
        <v>0</v>
      </c>
      <c r="AB563" s="220">
        <v>0</v>
      </c>
      <c r="AC563" s="220">
        <v>1119.8616</v>
      </c>
      <c r="AD563" s="196"/>
      <c r="AE563" s="222" t="e">
        <f t="shared" si="100"/>
        <v>#REF!</v>
      </c>
      <c r="AF563" s="222" t="e">
        <f>INDEX(#REF!,MATCH(Turtas!E563,#REF!,0))</f>
        <v>#REF!</v>
      </c>
      <c r="AG563" s="223" t="e">
        <f t="shared" si="101"/>
        <v>#REF!</v>
      </c>
      <c r="AH563" s="223" t="s">
        <v>680</v>
      </c>
      <c r="AI563" s="196"/>
      <c r="AJ563" s="224" t="e">
        <f>#REF!</f>
        <v>#REF!</v>
      </c>
      <c r="AK563" s="224">
        <f t="shared" si="102"/>
        <v>55993.08</v>
      </c>
      <c r="AL563" s="225" t="e">
        <f t="shared" si="103"/>
        <v>#REF!</v>
      </c>
      <c r="AM563" s="225"/>
      <c r="AN563" s="228"/>
      <c r="AO563" s="226"/>
      <c r="AP563" s="224" t="e">
        <f t="shared" si="104"/>
        <v>#REF!</v>
      </c>
      <c r="AQ563" s="224" t="e">
        <f t="shared" si="105"/>
        <v>#REF!</v>
      </c>
      <c r="AR563" s="224" t="e">
        <f t="shared" si="106"/>
        <v>#REF!</v>
      </c>
      <c r="AS563" s="224" t="e">
        <f t="shared" si="107"/>
        <v>#REF!</v>
      </c>
      <c r="AT563" s="224" t="b">
        <f t="shared" si="108"/>
        <v>0</v>
      </c>
      <c r="AU563" s="224" t="e">
        <f t="shared" si="109"/>
        <v>#REF!</v>
      </c>
      <c r="AV563" s="224" t="e">
        <f t="shared" si="110"/>
        <v>#REF!</v>
      </c>
      <c r="AX563" s="227" t="b">
        <v>0</v>
      </c>
    </row>
    <row r="564" spans="2:50" x14ac:dyDescent="0.2">
      <c r="B564" s="215">
        <v>554</v>
      </c>
      <c r="C564" s="216" t="e">
        <f>+#REF!</f>
        <v>#REF!</v>
      </c>
      <c r="D564" s="217" t="e">
        <f>+#REF!</f>
        <v>#REF!</v>
      </c>
      <c r="E564" s="217" t="e">
        <f>+#REF!</f>
        <v>#REF!</v>
      </c>
      <c r="F564" s="217">
        <v>714</v>
      </c>
      <c r="G564" s="217" t="s">
        <v>66</v>
      </c>
      <c r="H564" s="217" t="str">
        <f t="shared" si="99"/>
        <v>TS</v>
      </c>
      <c r="I564" s="218" t="e">
        <f>+#REF!</f>
        <v>#REF!</v>
      </c>
      <c r="J564" s="218" t="e">
        <f>IF(ISBLANK(#REF!),"",#REF!)</f>
        <v>#REF!</v>
      </c>
      <c r="K564" s="218" t="e">
        <f>IF(ISBLANK(#REF!),"",#REF!)</f>
        <v>#REF!</v>
      </c>
      <c r="L564" s="219" t="e">
        <f>IF(ISBLANK(#REF!),"",#REF!)</f>
        <v>#REF!</v>
      </c>
      <c r="M564" s="218" t="e">
        <f>IF(ISBLANK(#REF!),"",#REF!)</f>
        <v>#REF!</v>
      </c>
      <c r="N564" s="218" t="e">
        <f>IF(ISBLANK(#REF!),"",#REF!)</f>
        <v>#REF!</v>
      </c>
      <c r="O564" s="218" t="e">
        <f>IF(ISBLANK(#REF!),"",#REF!)</f>
        <v>#REF!</v>
      </c>
      <c r="P564" s="220">
        <v>17559.32</v>
      </c>
      <c r="Q564" s="220">
        <v>17559.32</v>
      </c>
      <c r="R564" s="220">
        <v>0</v>
      </c>
      <c r="S564" s="220">
        <v>0</v>
      </c>
      <c r="T564" s="220">
        <v>0</v>
      </c>
      <c r="U564" s="220">
        <v>0</v>
      </c>
      <c r="V564" s="220">
        <v>0</v>
      </c>
      <c r="W564" s="220">
        <v>0</v>
      </c>
      <c r="X564" s="220">
        <v>0</v>
      </c>
      <c r="Y564" s="220">
        <v>0</v>
      </c>
      <c r="Z564" s="220">
        <v>0</v>
      </c>
      <c r="AA564" s="220">
        <v>0</v>
      </c>
      <c r="AB564" s="220">
        <v>0</v>
      </c>
      <c r="AC564" s="220">
        <v>351.18639999999999</v>
      </c>
      <c r="AD564" s="196"/>
      <c r="AE564" s="222" t="e">
        <f t="shared" si="100"/>
        <v>#REF!</v>
      </c>
      <c r="AF564" s="222" t="e">
        <f>INDEX(#REF!,MATCH(Turtas!E564,#REF!,0))</f>
        <v>#REF!</v>
      </c>
      <c r="AG564" s="223" t="e">
        <f t="shared" si="101"/>
        <v>#REF!</v>
      </c>
      <c r="AH564" s="223" t="s">
        <v>680</v>
      </c>
      <c r="AI564" s="196"/>
      <c r="AJ564" s="224" t="e">
        <f>#REF!</f>
        <v>#REF!</v>
      </c>
      <c r="AK564" s="224">
        <f t="shared" si="102"/>
        <v>17559.32</v>
      </c>
      <c r="AL564" s="225" t="e">
        <f t="shared" si="103"/>
        <v>#REF!</v>
      </c>
      <c r="AM564" s="225"/>
      <c r="AN564" s="228"/>
      <c r="AO564" s="226"/>
      <c r="AP564" s="224" t="e">
        <f t="shared" si="104"/>
        <v>#REF!</v>
      </c>
      <c r="AQ564" s="224" t="e">
        <f t="shared" si="105"/>
        <v>#REF!</v>
      </c>
      <c r="AR564" s="224" t="e">
        <f t="shared" si="106"/>
        <v>#REF!</v>
      </c>
      <c r="AS564" s="224" t="e">
        <f t="shared" si="107"/>
        <v>#REF!</v>
      </c>
      <c r="AT564" s="224" t="b">
        <f t="shared" si="108"/>
        <v>0</v>
      </c>
      <c r="AU564" s="224" t="e">
        <f t="shared" si="109"/>
        <v>#REF!</v>
      </c>
      <c r="AV564" s="224" t="e">
        <f t="shared" si="110"/>
        <v>#REF!</v>
      </c>
      <c r="AX564" s="227" t="b">
        <v>0</v>
      </c>
    </row>
    <row r="565" spans="2:50" x14ac:dyDescent="0.2">
      <c r="B565" s="215">
        <v>555</v>
      </c>
      <c r="C565" s="216" t="e">
        <f>+#REF!</f>
        <v>#REF!</v>
      </c>
      <c r="D565" s="217" t="e">
        <f>+#REF!</f>
        <v>#REF!</v>
      </c>
      <c r="E565" s="217" t="e">
        <f>+#REF!</f>
        <v>#REF!</v>
      </c>
      <c r="F565" s="217">
        <v>716</v>
      </c>
      <c r="G565" s="217" t="s">
        <v>79</v>
      </c>
      <c r="H565" s="217" t="str">
        <f t="shared" si="99"/>
        <v>TS</v>
      </c>
      <c r="I565" s="218" t="e">
        <f>+#REF!</f>
        <v>#REF!</v>
      </c>
      <c r="J565" s="218" t="e">
        <f>IF(ISBLANK(#REF!),"",#REF!)</f>
        <v>#REF!</v>
      </c>
      <c r="K565" s="218" t="e">
        <f>IF(ISBLANK(#REF!),"",#REF!)</f>
        <v>#REF!</v>
      </c>
      <c r="L565" s="219" t="e">
        <f>IF(ISBLANK(#REF!),"",#REF!)</f>
        <v>#REF!</v>
      </c>
      <c r="M565" s="218" t="e">
        <f>IF(ISBLANK(#REF!),"",#REF!)</f>
        <v>#REF!</v>
      </c>
      <c r="N565" s="218" t="e">
        <f>IF(ISBLANK(#REF!),"",#REF!)</f>
        <v>#REF!</v>
      </c>
      <c r="O565" s="218" t="e">
        <f>IF(ISBLANK(#REF!),"",#REF!)</f>
        <v>#REF!</v>
      </c>
      <c r="P565" s="220">
        <v>7036.31</v>
      </c>
      <c r="Q565" s="220">
        <v>0</v>
      </c>
      <c r="R565" s="220">
        <v>0</v>
      </c>
      <c r="S565" s="220">
        <v>0</v>
      </c>
      <c r="T565" s="220">
        <v>0</v>
      </c>
      <c r="U565" s="220">
        <v>0</v>
      </c>
      <c r="V565" s="220">
        <v>7036.31</v>
      </c>
      <c r="W565" s="220">
        <v>7036.31</v>
      </c>
      <c r="X565" s="220">
        <v>0</v>
      </c>
      <c r="Y565" s="220">
        <v>0</v>
      </c>
      <c r="Z565" s="220">
        <v>0</v>
      </c>
      <c r="AA565" s="220">
        <v>0</v>
      </c>
      <c r="AB565" s="220">
        <v>0</v>
      </c>
      <c r="AC565" s="220">
        <v>439.76937500000008</v>
      </c>
      <c r="AD565" s="196"/>
      <c r="AE565" s="222" t="e">
        <f t="shared" si="100"/>
        <v>#REF!</v>
      </c>
      <c r="AF565" s="222" t="e">
        <f>INDEX(#REF!,MATCH(Turtas!E565,#REF!,0))</f>
        <v>#REF!</v>
      </c>
      <c r="AG565" s="223" t="e">
        <f t="shared" si="101"/>
        <v>#REF!</v>
      </c>
      <c r="AH565" s="223" t="s">
        <v>681</v>
      </c>
      <c r="AI565" s="196"/>
      <c r="AJ565" s="224" t="e">
        <f>#REF!</f>
        <v>#REF!</v>
      </c>
      <c r="AK565" s="224">
        <f t="shared" si="102"/>
        <v>7036.31</v>
      </c>
      <c r="AL565" s="225" t="e">
        <f t="shared" si="103"/>
        <v>#REF!</v>
      </c>
      <c r="AM565" s="225"/>
      <c r="AN565" s="228"/>
      <c r="AO565" s="226"/>
      <c r="AP565" s="224" t="e">
        <f t="shared" si="104"/>
        <v>#REF!</v>
      </c>
      <c r="AQ565" s="224" t="e">
        <f t="shared" si="105"/>
        <v>#REF!</v>
      </c>
      <c r="AR565" s="224" t="e">
        <f t="shared" si="106"/>
        <v>#REF!</v>
      </c>
      <c r="AS565" s="224" t="e">
        <f t="shared" si="107"/>
        <v>#REF!</v>
      </c>
      <c r="AT565" s="224" t="b">
        <f t="shared" si="108"/>
        <v>0</v>
      </c>
      <c r="AU565" s="224" t="e">
        <f t="shared" si="109"/>
        <v>#REF!</v>
      </c>
      <c r="AV565" s="224" t="e">
        <f t="shared" si="110"/>
        <v>#REF!</v>
      </c>
      <c r="AX565" s="227" t="b">
        <v>0</v>
      </c>
    </row>
    <row r="566" spans="2:50" x14ac:dyDescent="0.2">
      <c r="B566" s="215">
        <v>556</v>
      </c>
      <c r="C566" s="216" t="e">
        <f>+#REF!</f>
        <v>#REF!</v>
      </c>
      <c r="D566" s="217" t="e">
        <f>+#REF!</f>
        <v>#REF!</v>
      </c>
      <c r="E566" s="217" t="e">
        <f>+#REF!</f>
        <v>#REF!</v>
      </c>
      <c r="F566" s="217">
        <v>716</v>
      </c>
      <c r="G566" s="217" t="s">
        <v>79</v>
      </c>
      <c r="H566" s="217" t="str">
        <f t="shared" si="99"/>
        <v>TS</v>
      </c>
      <c r="I566" s="218" t="e">
        <f>+#REF!</f>
        <v>#REF!</v>
      </c>
      <c r="J566" s="218" t="e">
        <f>IF(ISBLANK(#REF!),"",#REF!)</f>
        <v>#REF!</v>
      </c>
      <c r="K566" s="218" t="e">
        <f>IF(ISBLANK(#REF!),"",#REF!)</f>
        <v>#REF!</v>
      </c>
      <c r="L566" s="219" t="e">
        <f>IF(ISBLANK(#REF!),"",#REF!)</f>
        <v>#REF!</v>
      </c>
      <c r="M566" s="218" t="e">
        <f>IF(ISBLANK(#REF!),"",#REF!)</f>
        <v>#REF!</v>
      </c>
      <c r="N566" s="218" t="e">
        <f>IF(ISBLANK(#REF!),"",#REF!)</f>
        <v>#REF!</v>
      </c>
      <c r="O566" s="218" t="e">
        <f>IF(ISBLANK(#REF!),"",#REF!)</f>
        <v>#REF!</v>
      </c>
      <c r="P566" s="220">
        <v>2050</v>
      </c>
      <c r="Q566" s="220">
        <v>0</v>
      </c>
      <c r="R566" s="220">
        <v>0</v>
      </c>
      <c r="S566" s="220">
        <v>0</v>
      </c>
      <c r="T566" s="220">
        <v>0</v>
      </c>
      <c r="U566" s="220">
        <v>0</v>
      </c>
      <c r="V566" s="220">
        <v>2050</v>
      </c>
      <c r="W566" s="220">
        <v>2050</v>
      </c>
      <c r="X566" s="220">
        <v>0</v>
      </c>
      <c r="Y566" s="220">
        <v>0</v>
      </c>
      <c r="Z566" s="220">
        <v>0</v>
      </c>
      <c r="AA566" s="220">
        <v>0</v>
      </c>
      <c r="AB566" s="220">
        <v>0</v>
      </c>
      <c r="AC566" s="220">
        <v>128.125</v>
      </c>
      <c r="AD566" s="196"/>
      <c r="AE566" s="222" t="e">
        <f t="shared" si="100"/>
        <v>#REF!</v>
      </c>
      <c r="AF566" s="222" t="e">
        <f>INDEX(#REF!,MATCH(Turtas!E566,#REF!,0))</f>
        <v>#REF!</v>
      </c>
      <c r="AG566" s="223" t="e">
        <f t="shared" si="101"/>
        <v>#REF!</v>
      </c>
      <c r="AH566" s="223" t="s">
        <v>681</v>
      </c>
      <c r="AI566" s="196"/>
      <c r="AJ566" s="224" t="e">
        <f>#REF!</f>
        <v>#REF!</v>
      </c>
      <c r="AK566" s="224">
        <f t="shared" si="102"/>
        <v>2050</v>
      </c>
      <c r="AL566" s="225" t="e">
        <f t="shared" si="103"/>
        <v>#REF!</v>
      </c>
      <c r="AM566" s="225"/>
      <c r="AN566" s="228"/>
      <c r="AO566" s="226"/>
      <c r="AP566" s="224" t="e">
        <f t="shared" si="104"/>
        <v>#REF!</v>
      </c>
      <c r="AQ566" s="224" t="e">
        <f t="shared" si="105"/>
        <v>#REF!</v>
      </c>
      <c r="AR566" s="224" t="e">
        <f t="shared" si="106"/>
        <v>#REF!</v>
      </c>
      <c r="AS566" s="224" t="e">
        <f t="shared" si="107"/>
        <v>#REF!</v>
      </c>
      <c r="AT566" s="224" t="b">
        <f t="shared" si="108"/>
        <v>0</v>
      </c>
      <c r="AU566" s="224" t="e">
        <f t="shared" si="109"/>
        <v>#REF!</v>
      </c>
      <c r="AV566" s="224" t="e">
        <f t="shared" si="110"/>
        <v>#REF!</v>
      </c>
      <c r="AX566" s="227" t="b">
        <v>0</v>
      </c>
    </row>
    <row r="567" spans="2:50" x14ac:dyDescent="0.2">
      <c r="B567" s="215">
        <v>557</v>
      </c>
      <c r="C567" s="216" t="e">
        <f>+#REF!</f>
        <v>#REF!</v>
      </c>
      <c r="D567" s="217" t="e">
        <f>+#REF!</f>
        <v>#REF!</v>
      </c>
      <c r="E567" s="217" t="e">
        <f>+#REF!</f>
        <v>#REF!</v>
      </c>
      <c r="F567" s="217">
        <v>712</v>
      </c>
      <c r="G567" s="217" t="s">
        <v>81</v>
      </c>
      <c r="H567" s="217" t="str">
        <f t="shared" si="99"/>
        <v>TS</v>
      </c>
      <c r="I567" s="218" t="e">
        <f>+#REF!</f>
        <v>#REF!</v>
      </c>
      <c r="J567" s="218" t="e">
        <f>IF(ISBLANK(#REF!),"",#REF!)</f>
        <v>#REF!</v>
      </c>
      <c r="K567" s="218" t="e">
        <f>IF(ISBLANK(#REF!),"",#REF!)</f>
        <v>#REF!</v>
      </c>
      <c r="L567" s="219" t="e">
        <f>IF(ISBLANK(#REF!),"",#REF!)</f>
        <v>#REF!</v>
      </c>
      <c r="M567" s="218" t="e">
        <f>IF(ISBLANK(#REF!),"",#REF!)</f>
        <v>#REF!</v>
      </c>
      <c r="N567" s="218" t="e">
        <f>IF(ISBLANK(#REF!),"",#REF!)</f>
        <v>#REF!</v>
      </c>
      <c r="O567" s="218" t="e">
        <f>IF(ISBLANK(#REF!),"",#REF!)</f>
        <v>#REF!</v>
      </c>
      <c r="P567" s="220">
        <v>4370.47</v>
      </c>
      <c r="Q567" s="220">
        <v>0</v>
      </c>
      <c r="R567" s="220">
        <v>0</v>
      </c>
      <c r="S567" s="220">
        <v>0</v>
      </c>
      <c r="T567" s="220">
        <v>0</v>
      </c>
      <c r="U567" s="220">
        <v>0</v>
      </c>
      <c r="V567" s="220">
        <v>4370.47</v>
      </c>
      <c r="W567" s="220">
        <v>4370.47</v>
      </c>
      <c r="X567" s="220">
        <v>0</v>
      </c>
      <c r="Y567" s="220">
        <v>0</v>
      </c>
      <c r="Z567" s="220">
        <v>0</v>
      </c>
      <c r="AA567" s="220">
        <v>0</v>
      </c>
      <c r="AB567" s="220">
        <v>0</v>
      </c>
      <c r="AC567" s="220">
        <v>145.68233333333333</v>
      </c>
      <c r="AD567" s="196"/>
      <c r="AE567" s="222" t="e">
        <f t="shared" si="100"/>
        <v>#REF!</v>
      </c>
      <c r="AF567" s="222" t="e">
        <f>INDEX(#REF!,MATCH(Turtas!E567,#REF!,0))</f>
        <v>#REF!</v>
      </c>
      <c r="AG567" s="223" t="e">
        <f t="shared" si="101"/>
        <v>#REF!</v>
      </c>
      <c r="AH567" s="223" t="s">
        <v>681</v>
      </c>
      <c r="AI567" s="196"/>
      <c r="AJ567" s="224" t="e">
        <f>#REF!</f>
        <v>#REF!</v>
      </c>
      <c r="AK567" s="224">
        <f t="shared" si="102"/>
        <v>4370.47</v>
      </c>
      <c r="AL567" s="225" t="e">
        <f t="shared" si="103"/>
        <v>#REF!</v>
      </c>
      <c r="AM567" s="225"/>
      <c r="AN567" s="228"/>
      <c r="AO567" s="226"/>
      <c r="AP567" s="224" t="e">
        <f t="shared" si="104"/>
        <v>#REF!</v>
      </c>
      <c r="AQ567" s="224" t="e">
        <f t="shared" si="105"/>
        <v>#REF!</v>
      </c>
      <c r="AR567" s="224" t="e">
        <f t="shared" si="106"/>
        <v>#REF!</v>
      </c>
      <c r="AS567" s="224" t="e">
        <f t="shared" si="107"/>
        <v>#REF!</v>
      </c>
      <c r="AT567" s="224" t="b">
        <f t="shared" si="108"/>
        <v>0</v>
      </c>
      <c r="AU567" s="224" t="e">
        <f t="shared" si="109"/>
        <v>#REF!</v>
      </c>
      <c r="AV567" s="224" t="e">
        <f t="shared" si="110"/>
        <v>#REF!</v>
      </c>
      <c r="AX567" s="227" t="b">
        <v>0</v>
      </c>
    </row>
    <row r="568" spans="2:50" x14ac:dyDescent="0.2">
      <c r="B568" s="215">
        <v>558</v>
      </c>
      <c r="C568" s="216" t="e">
        <f>+#REF!</f>
        <v>#REF!</v>
      </c>
      <c r="D568" s="217" t="e">
        <f>+#REF!</f>
        <v>#REF!</v>
      </c>
      <c r="E568" s="217" t="e">
        <f>+#REF!</f>
        <v>#REF!</v>
      </c>
      <c r="F568" s="217">
        <v>712</v>
      </c>
      <c r="G568" s="217" t="s">
        <v>81</v>
      </c>
      <c r="H568" s="217" t="str">
        <f t="shared" si="99"/>
        <v>TS</v>
      </c>
      <c r="I568" s="218" t="e">
        <f>+#REF!</f>
        <v>#REF!</v>
      </c>
      <c r="J568" s="218" t="e">
        <f>IF(ISBLANK(#REF!),"",#REF!)</f>
        <v>#REF!</v>
      </c>
      <c r="K568" s="218" t="e">
        <f>IF(ISBLANK(#REF!),"",#REF!)</f>
        <v>#REF!</v>
      </c>
      <c r="L568" s="219" t="e">
        <f>IF(ISBLANK(#REF!),"",#REF!)</f>
        <v>#REF!</v>
      </c>
      <c r="M568" s="218" t="e">
        <f>IF(ISBLANK(#REF!),"",#REF!)</f>
        <v>#REF!</v>
      </c>
      <c r="N568" s="218" t="e">
        <f>IF(ISBLANK(#REF!),"",#REF!)</f>
        <v>#REF!</v>
      </c>
      <c r="O568" s="218" t="e">
        <f>IF(ISBLANK(#REF!),"",#REF!)</f>
        <v>#REF!</v>
      </c>
      <c r="P568" s="220">
        <v>117780</v>
      </c>
      <c r="Q568" s="220">
        <v>0</v>
      </c>
      <c r="R568" s="220">
        <v>0</v>
      </c>
      <c r="S568" s="220">
        <v>0</v>
      </c>
      <c r="T568" s="220">
        <v>0</v>
      </c>
      <c r="U568" s="220">
        <v>0</v>
      </c>
      <c r="V568" s="220">
        <v>117780</v>
      </c>
      <c r="W568" s="220">
        <v>117780</v>
      </c>
      <c r="X568" s="220">
        <v>0</v>
      </c>
      <c r="Y568" s="220">
        <v>0</v>
      </c>
      <c r="Z568" s="220">
        <v>0</v>
      </c>
      <c r="AA568" s="220">
        <v>0</v>
      </c>
      <c r="AB568" s="220">
        <v>0</v>
      </c>
      <c r="AC568" s="220">
        <v>3926</v>
      </c>
      <c r="AD568" s="196"/>
      <c r="AE568" s="222" t="e">
        <f t="shared" si="100"/>
        <v>#REF!</v>
      </c>
      <c r="AF568" s="222" t="e">
        <f>INDEX(#REF!,MATCH(Turtas!E568,#REF!,0))</f>
        <v>#REF!</v>
      </c>
      <c r="AG568" s="223" t="e">
        <f t="shared" si="101"/>
        <v>#REF!</v>
      </c>
      <c r="AH568" s="223" t="s">
        <v>681</v>
      </c>
      <c r="AI568" s="196"/>
      <c r="AJ568" s="224" t="e">
        <f>#REF!</f>
        <v>#REF!</v>
      </c>
      <c r="AK568" s="224">
        <f t="shared" si="102"/>
        <v>117780</v>
      </c>
      <c r="AL568" s="225" t="e">
        <f t="shared" si="103"/>
        <v>#REF!</v>
      </c>
      <c r="AM568" s="225"/>
      <c r="AN568" s="228"/>
      <c r="AO568" s="226"/>
      <c r="AP568" s="224" t="e">
        <f t="shared" si="104"/>
        <v>#REF!</v>
      </c>
      <c r="AQ568" s="224" t="e">
        <f t="shared" si="105"/>
        <v>#REF!</v>
      </c>
      <c r="AR568" s="224" t="e">
        <f t="shared" si="106"/>
        <v>#REF!</v>
      </c>
      <c r="AS568" s="224" t="e">
        <f t="shared" si="107"/>
        <v>#REF!</v>
      </c>
      <c r="AT568" s="224" t="b">
        <f t="shared" si="108"/>
        <v>0</v>
      </c>
      <c r="AU568" s="224" t="e">
        <f t="shared" si="109"/>
        <v>#REF!</v>
      </c>
      <c r="AV568" s="224" t="e">
        <f t="shared" si="110"/>
        <v>#REF!</v>
      </c>
      <c r="AX568" s="227" t="b">
        <v>0</v>
      </c>
    </row>
    <row r="569" spans="2:50" x14ac:dyDescent="0.2">
      <c r="B569" s="215">
        <v>559</v>
      </c>
      <c r="C569" s="216" t="e">
        <f>+#REF!</f>
        <v>#REF!</v>
      </c>
      <c r="D569" s="217" t="e">
        <f>+#REF!</f>
        <v>#REF!</v>
      </c>
      <c r="E569" s="217" t="e">
        <f>+#REF!</f>
        <v>#REF!</v>
      </c>
      <c r="F569" s="217">
        <v>721</v>
      </c>
      <c r="G569" s="217" t="s">
        <v>85</v>
      </c>
      <c r="H569" s="217" t="str">
        <f t="shared" si="99"/>
        <v>BS</v>
      </c>
      <c r="I569" s="218" t="e">
        <f>+#REF!</f>
        <v>#REF!</v>
      </c>
      <c r="J569" s="218" t="e">
        <f>IF(ISBLANK(#REF!),"",#REF!)</f>
        <v>#REF!</v>
      </c>
      <c r="K569" s="218" t="e">
        <f>IF(ISBLANK(#REF!),"",#REF!)</f>
        <v>#REF!</v>
      </c>
      <c r="L569" s="219" t="e">
        <f>IF(ISBLANK(#REF!),"",#REF!)</f>
        <v>#REF!</v>
      </c>
      <c r="M569" s="218" t="e">
        <f>IF(ISBLANK(#REF!),"",#REF!)</f>
        <v>#REF!</v>
      </c>
      <c r="N569" s="218" t="e">
        <f>IF(ISBLANK(#REF!),"",#REF!)</f>
        <v>#REF!</v>
      </c>
      <c r="O569" s="218" t="e">
        <f>IF(ISBLANK(#REF!),"",#REF!)</f>
        <v>#REF!</v>
      </c>
      <c r="P569" s="220">
        <v>1590.57</v>
      </c>
      <c r="Q569" s="220">
        <v>0</v>
      </c>
      <c r="R569" s="220">
        <v>0</v>
      </c>
      <c r="S569" s="220">
        <v>0</v>
      </c>
      <c r="T569" s="220">
        <v>0</v>
      </c>
      <c r="U569" s="220">
        <v>0</v>
      </c>
      <c r="V569" s="220">
        <v>1590.57</v>
      </c>
      <c r="W569" s="220">
        <v>1590.57</v>
      </c>
      <c r="X569" s="220">
        <v>0</v>
      </c>
      <c r="Y569" s="220">
        <v>0</v>
      </c>
      <c r="Z569" s="220">
        <v>0</v>
      </c>
      <c r="AA569" s="220">
        <v>0</v>
      </c>
      <c r="AB569" s="220">
        <v>0</v>
      </c>
      <c r="AC569" s="220">
        <v>309.27749999999997</v>
      </c>
      <c r="AD569" s="196"/>
      <c r="AE569" s="222" t="e">
        <f t="shared" si="100"/>
        <v>#REF!</v>
      </c>
      <c r="AF569" s="222" t="e">
        <f>INDEX(#REF!,MATCH(Turtas!E569,#REF!,0))</f>
        <v>#REF!</v>
      </c>
      <c r="AG569" s="223" t="e">
        <f t="shared" si="101"/>
        <v>#REF!</v>
      </c>
      <c r="AH569" s="223" t="s">
        <v>680</v>
      </c>
      <c r="AI569" s="196"/>
      <c r="AJ569" s="224" t="e">
        <f>#REF!</f>
        <v>#REF!</v>
      </c>
      <c r="AK569" s="224">
        <f t="shared" si="102"/>
        <v>1590.57</v>
      </c>
      <c r="AL569" s="225" t="e">
        <f t="shared" si="103"/>
        <v>#REF!</v>
      </c>
      <c r="AM569" s="225"/>
      <c r="AN569" s="228" t="b">
        <v>1</v>
      </c>
      <c r="AO569" s="226"/>
      <c r="AP569" s="224" t="e">
        <f t="shared" si="104"/>
        <v>#REF!</v>
      </c>
      <c r="AQ569" s="224" t="e">
        <f t="shared" si="105"/>
        <v>#REF!</v>
      </c>
      <c r="AR569" s="224" t="e">
        <f t="shared" si="106"/>
        <v>#REF!</v>
      </c>
      <c r="AS569" s="224" t="e">
        <f t="shared" si="107"/>
        <v>#REF!</v>
      </c>
      <c r="AT569" s="224" t="b">
        <f t="shared" si="108"/>
        <v>0</v>
      </c>
      <c r="AU569" s="224" t="e">
        <f t="shared" si="109"/>
        <v>#REF!</v>
      </c>
      <c r="AV569" s="224" t="e">
        <f t="shared" si="110"/>
        <v>#REF!</v>
      </c>
      <c r="AX569" s="227" t="b">
        <v>0</v>
      </c>
    </row>
    <row r="570" spans="2:50" x14ac:dyDescent="0.2">
      <c r="B570" s="215">
        <v>560</v>
      </c>
      <c r="C570" s="216" t="e">
        <f>+#REF!</f>
        <v>#REF!</v>
      </c>
      <c r="D570" s="217" t="e">
        <f>+#REF!</f>
        <v>#REF!</v>
      </c>
      <c r="E570" s="217" t="e">
        <f>+#REF!</f>
        <v>#REF!</v>
      </c>
      <c r="F570" s="217">
        <v>704</v>
      </c>
      <c r="G570" s="217" t="s">
        <v>85</v>
      </c>
      <c r="H570" s="217" t="str">
        <f t="shared" si="99"/>
        <v>BS</v>
      </c>
      <c r="I570" s="218" t="e">
        <f>+#REF!</f>
        <v>#REF!</v>
      </c>
      <c r="J570" s="218" t="e">
        <f>IF(ISBLANK(#REF!),"",#REF!)</f>
        <v>#REF!</v>
      </c>
      <c r="K570" s="218" t="e">
        <f>IF(ISBLANK(#REF!),"",#REF!)</f>
        <v>#REF!</v>
      </c>
      <c r="L570" s="219" t="e">
        <f>IF(ISBLANK(#REF!),"",#REF!)</f>
        <v>#REF!</v>
      </c>
      <c r="M570" s="218" t="e">
        <f>IF(ISBLANK(#REF!),"",#REF!)</f>
        <v>#REF!</v>
      </c>
      <c r="N570" s="218" t="e">
        <f>IF(ISBLANK(#REF!),"",#REF!)</f>
        <v>#REF!</v>
      </c>
      <c r="O570" s="218" t="e">
        <f>IF(ISBLANK(#REF!),"",#REF!)</f>
        <v>#REF!</v>
      </c>
      <c r="P570" s="220">
        <v>422.5</v>
      </c>
      <c r="Q570" s="220">
        <v>0</v>
      </c>
      <c r="R570" s="220">
        <v>0</v>
      </c>
      <c r="S570" s="220">
        <v>0</v>
      </c>
      <c r="T570" s="220">
        <v>0</v>
      </c>
      <c r="U570" s="220">
        <v>0</v>
      </c>
      <c r="V570" s="220">
        <v>422.5</v>
      </c>
      <c r="W570" s="220">
        <v>422.5</v>
      </c>
      <c r="X570" s="220">
        <v>0</v>
      </c>
      <c r="Y570" s="220">
        <v>0</v>
      </c>
      <c r="Z570" s="220">
        <v>0</v>
      </c>
      <c r="AA570" s="220">
        <v>0</v>
      </c>
      <c r="AB570" s="220">
        <v>0</v>
      </c>
      <c r="AC570" s="220">
        <v>17.604166666666668</v>
      </c>
      <c r="AD570" s="196"/>
      <c r="AE570" s="222" t="e">
        <f t="shared" si="100"/>
        <v>#REF!</v>
      </c>
      <c r="AF570" s="222" t="e">
        <f>INDEX(#REF!,MATCH(Turtas!E570,#REF!,0))</f>
        <v>#REF!</v>
      </c>
      <c r="AG570" s="223" t="e">
        <f t="shared" si="101"/>
        <v>#REF!</v>
      </c>
      <c r="AH570" s="223" t="s">
        <v>681</v>
      </c>
      <c r="AI570" s="196"/>
      <c r="AJ570" s="224" t="e">
        <f>#REF!</f>
        <v>#REF!</v>
      </c>
      <c r="AK570" s="224">
        <f t="shared" si="102"/>
        <v>422.5</v>
      </c>
      <c r="AL570" s="225" t="e">
        <f t="shared" si="103"/>
        <v>#REF!</v>
      </c>
      <c r="AM570" s="225"/>
      <c r="AN570" s="228" t="b">
        <v>1</v>
      </c>
      <c r="AO570" s="226"/>
      <c r="AP570" s="224" t="e">
        <f t="shared" si="104"/>
        <v>#REF!</v>
      </c>
      <c r="AQ570" s="224" t="e">
        <f t="shared" si="105"/>
        <v>#REF!</v>
      </c>
      <c r="AR570" s="224" t="e">
        <f t="shared" si="106"/>
        <v>#REF!</v>
      </c>
      <c r="AS570" s="224" t="e">
        <f t="shared" si="107"/>
        <v>#REF!</v>
      </c>
      <c r="AT570" s="224" t="b">
        <f t="shared" si="108"/>
        <v>0</v>
      </c>
      <c r="AU570" s="224" t="e">
        <f t="shared" si="109"/>
        <v>#REF!</v>
      </c>
      <c r="AV570" s="224" t="e">
        <f t="shared" si="110"/>
        <v>#REF!</v>
      </c>
      <c r="AX570" s="227" t="b">
        <v>0</v>
      </c>
    </row>
    <row r="571" spans="2:50" x14ac:dyDescent="0.2">
      <c r="B571" s="215">
        <v>561</v>
      </c>
      <c r="C571" s="216" t="e">
        <f>+#REF!</f>
        <v>#REF!</v>
      </c>
      <c r="D571" s="217" t="e">
        <f>+#REF!</f>
        <v>#REF!</v>
      </c>
      <c r="E571" s="217" t="e">
        <f>+#REF!</f>
        <v>#REF!</v>
      </c>
      <c r="F571" s="217">
        <v>704</v>
      </c>
      <c r="G571" s="217" t="s">
        <v>85</v>
      </c>
      <c r="H571" s="217" t="str">
        <f t="shared" si="99"/>
        <v>BS</v>
      </c>
      <c r="I571" s="218" t="e">
        <f>+#REF!</f>
        <v>#REF!</v>
      </c>
      <c r="J571" s="218" t="e">
        <f>IF(ISBLANK(#REF!),"",#REF!)</f>
        <v>#REF!</v>
      </c>
      <c r="K571" s="218" t="e">
        <f>IF(ISBLANK(#REF!),"",#REF!)</f>
        <v>#REF!</v>
      </c>
      <c r="L571" s="219" t="e">
        <f>IF(ISBLANK(#REF!),"",#REF!)</f>
        <v>#REF!</v>
      </c>
      <c r="M571" s="218" t="e">
        <f>IF(ISBLANK(#REF!),"",#REF!)</f>
        <v>#REF!</v>
      </c>
      <c r="N571" s="218" t="e">
        <f>IF(ISBLANK(#REF!),"",#REF!)</f>
        <v>#REF!</v>
      </c>
      <c r="O571" s="218" t="e">
        <f>IF(ISBLANK(#REF!),"",#REF!)</f>
        <v>#REF!</v>
      </c>
      <c r="P571" s="220">
        <v>10412</v>
      </c>
      <c r="Q571" s="220">
        <v>0</v>
      </c>
      <c r="R571" s="220">
        <v>0</v>
      </c>
      <c r="S571" s="220">
        <v>0</v>
      </c>
      <c r="T571" s="220">
        <v>0</v>
      </c>
      <c r="U571" s="220">
        <v>0</v>
      </c>
      <c r="V571" s="220">
        <v>10412</v>
      </c>
      <c r="W571" s="220">
        <v>10412</v>
      </c>
      <c r="X571" s="220">
        <v>0</v>
      </c>
      <c r="Y571" s="220">
        <v>0</v>
      </c>
      <c r="Z571" s="220">
        <v>0</v>
      </c>
      <c r="AA571" s="220">
        <v>0</v>
      </c>
      <c r="AB571" s="220">
        <v>0</v>
      </c>
      <c r="AC571" s="220">
        <v>216.91666666666666</v>
      </c>
      <c r="AD571" s="196"/>
      <c r="AE571" s="222" t="e">
        <f t="shared" si="100"/>
        <v>#REF!</v>
      </c>
      <c r="AF571" s="222" t="e">
        <f>INDEX(#REF!,MATCH(Turtas!E571,#REF!,0))</f>
        <v>#REF!</v>
      </c>
      <c r="AG571" s="223" t="e">
        <f t="shared" si="101"/>
        <v>#REF!</v>
      </c>
      <c r="AH571" s="223" t="s">
        <v>681</v>
      </c>
      <c r="AI571" s="196"/>
      <c r="AJ571" s="224" t="e">
        <f>#REF!</f>
        <v>#REF!</v>
      </c>
      <c r="AK571" s="224">
        <f t="shared" si="102"/>
        <v>10412</v>
      </c>
      <c r="AL571" s="225" t="e">
        <f t="shared" si="103"/>
        <v>#REF!</v>
      </c>
      <c r="AM571" s="225"/>
      <c r="AN571" s="228" t="b">
        <v>1</v>
      </c>
      <c r="AO571" s="226"/>
      <c r="AP571" s="224" t="e">
        <f t="shared" si="104"/>
        <v>#REF!</v>
      </c>
      <c r="AQ571" s="224" t="e">
        <f t="shared" si="105"/>
        <v>#REF!</v>
      </c>
      <c r="AR571" s="224" t="e">
        <f t="shared" si="106"/>
        <v>#REF!</v>
      </c>
      <c r="AS571" s="224" t="e">
        <f t="shared" si="107"/>
        <v>#REF!</v>
      </c>
      <c r="AT571" s="224" t="b">
        <f t="shared" si="108"/>
        <v>0</v>
      </c>
      <c r="AU571" s="224" t="e">
        <f t="shared" si="109"/>
        <v>#REF!</v>
      </c>
      <c r="AV571" s="224" t="e">
        <f t="shared" si="110"/>
        <v>#REF!</v>
      </c>
      <c r="AX571" s="227" t="b">
        <v>0</v>
      </c>
    </row>
    <row r="572" spans="2:50" x14ac:dyDescent="0.2">
      <c r="B572" s="215">
        <v>562</v>
      </c>
      <c r="C572" s="216" t="e">
        <f>+#REF!</f>
        <v>#REF!</v>
      </c>
      <c r="D572" s="217" t="e">
        <f>+#REF!</f>
        <v>#REF!</v>
      </c>
      <c r="E572" s="217" t="e">
        <f>+#REF!</f>
        <v>#REF!</v>
      </c>
      <c r="F572" s="217">
        <v>704</v>
      </c>
      <c r="G572" s="217" t="s">
        <v>85</v>
      </c>
      <c r="H572" s="217" t="str">
        <f t="shared" si="99"/>
        <v>BS</v>
      </c>
      <c r="I572" s="218" t="e">
        <f>+#REF!</f>
        <v>#REF!</v>
      </c>
      <c r="J572" s="218" t="e">
        <f>IF(ISBLANK(#REF!),"",#REF!)</f>
        <v>#REF!</v>
      </c>
      <c r="K572" s="218" t="e">
        <f>IF(ISBLANK(#REF!),"",#REF!)</f>
        <v>#REF!</v>
      </c>
      <c r="L572" s="219" t="e">
        <f>IF(ISBLANK(#REF!),"",#REF!)</f>
        <v>#REF!</v>
      </c>
      <c r="M572" s="218" t="e">
        <f>IF(ISBLANK(#REF!),"",#REF!)</f>
        <v>#REF!</v>
      </c>
      <c r="N572" s="218" t="e">
        <f>IF(ISBLANK(#REF!),"",#REF!)</f>
        <v>#REF!</v>
      </c>
      <c r="O572" s="218" t="e">
        <f>IF(ISBLANK(#REF!),"",#REF!)</f>
        <v>#REF!</v>
      </c>
      <c r="P572" s="220">
        <v>9120</v>
      </c>
      <c r="Q572" s="220">
        <v>0</v>
      </c>
      <c r="R572" s="220">
        <v>0</v>
      </c>
      <c r="S572" s="220">
        <v>0</v>
      </c>
      <c r="T572" s="220">
        <v>0</v>
      </c>
      <c r="U572" s="220">
        <v>0</v>
      </c>
      <c r="V572" s="220">
        <v>9120</v>
      </c>
      <c r="W572" s="220">
        <v>9120</v>
      </c>
      <c r="X572" s="220">
        <v>0</v>
      </c>
      <c r="Y572" s="220">
        <v>0</v>
      </c>
      <c r="Z572" s="220">
        <v>0</v>
      </c>
      <c r="AA572" s="220">
        <v>0</v>
      </c>
      <c r="AB572" s="220">
        <v>0</v>
      </c>
      <c r="AC572" s="220">
        <v>570</v>
      </c>
      <c r="AD572" s="196"/>
      <c r="AE572" s="222" t="e">
        <f t="shared" si="100"/>
        <v>#REF!</v>
      </c>
      <c r="AF572" s="222" t="e">
        <f>INDEX(#REF!,MATCH(Turtas!E572,#REF!,0))</f>
        <v>#REF!</v>
      </c>
      <c r="AG572" s="223" t="e">
        <f t="shared" si="101"/>
        <v>#REF!</v>
      </c>
      <c r="AH572" s="223" t="s">
        <v>681</v>
      </c>
      <c r="AI572" s="196"/>
      <c r="AJ572" s="224" t="e">
        <f>#REF!</f>
        <v>#REF!</v>
      </c>
      <c r="AK572" s="224">
        <f t="shared" si="102"/>
        <v>9120</v>
      </c>
      <c r="AL572" s="225" t="e">
        <f t="shared" si="103"/>
        <v>#REF!</v>
      </c>
      <c r="AM572" s="225"/>
      <c r="AN572" s="228" t="b">
        <v>1</v>
      </c>
      <c r="AO572" s="226"/>
      <c r="AP572" s="224" t="e">
        <f t="shared" si="104"/>
        <v>#REF!</v>
      </c>
      <c r="AQ572" s="224" t="e">
        <f t="shared" si="105"/>
        <v>#REF!</v>
      </c>
      <c r="AR572" s="224" t="e">
        <f t="shared" si="106"/>
        <v>#REF!</v>
      </c>
      <c r="AS572" s="224" t="e">
        <f t="shared" si="107"/>
        <v>#REF!</v>
      </c>
      <c r="AT572" s="224" t="b">
        <f t="shared" si="108"/>
        <v>0</v>
      </c>
      <c r="AU572" s="224" t="e">
        <f t="shared" si="109"/>
        <v>#REF!</v>
      </c>
      <c r="AV572" s="224" t="e">
        <f t="shared" si="110"/>
        <v>#REF!</v>
      </c>
      <c r="AX572" s="227" t="b">
        <v>0</v>
      </c>
    </row>
    <row r="573" spans="2:50" x14ac:dyDescent="0.2">
      <c r="B573" s="215">
        <v>563</v>
      </c>
      <c r="C573" s="216" t="e">
        <f>+#REF!</f>
        <v>#REF!</v>
      </c>
      <c r="D573" s="217" t="e">
        <f>+#REF!</f>
        <v>#REF!</v>
      </c>
      <c r="E573" s="217" t="e">
        <f>+#REF!</f>
        <v>#REF!</v>
      </c>
      <c r="F573" s="217">
        <v>721</v>
      </c>
      <c r="G573" s="217" t="s">
        <v>79</v>
      </c>
      <c r="H573" s="217" t="str">
        <f t="shared" si="99"/>
        <v>TS</v>
      </c>
      <c r="I573" s="218" t="e">
        <f>+#REF!</f>
        <v>#REF!</v>
      </c>
      <c r="J573" s="218" t="e">
        <f>IF(ISBLANK(#REF!),"",#REF!)</f>
        <v>#REF!</v>
      </c>
      <c r="K573" s="218" t="e">
        <f>IF(ISBLANK(#REF!),"",#REF!)</f>
        <v>#REF!</v>
      </c>
      <c r="L573" s="219" t="e">
        <f>IF(ISBLANK(#REF!),"",#REF!)</f>
        <v>#REF!</v>
      </c>
      <c r="M573" s="218" t="e">
        <f>IF(ISBLANK(#REF!),"",#REF!)</f>
        <v>#REF!</v>
      </c>
      <c r="N573" s="218" t="e">
        <f>IF(ISBLANK(#REF!),"",#REF!)</f>
        <v>#REF!</v>
      </c>
      <c r="O573" s="218" t="e">
        <f>IF(ISBLANK(#REF!),"",#REF!)</f>
        <v>#REF!</v>
      </c>
      <c r="P573" s="220">
        <v>160</v>
      </c>
      <c r="Q573" s="220">
        <v>0</v>
      </c>
      <c r="R573" s="220">
        <v>0</v>
      </c>
      <c r="S573" s="220">
        <v>0</v>
      </c>
      <c r="T573" s="220">
        <v>0</v>
      </c>
      <c r="U573" s="220">
        <v>0</v>
      </c>
      <c r="V573" s="220">
        <v>160</v>
      </c>
      <c r="W573" s="220">
        <v>160</v>
      </c>
      <c r="X573" s="220">
        <v>0</v>
      </c>
      <c r="Y573" s="220">
        <v>0</v>
      </c>
      <c r="Z573" s="220">
        <v>0</v>
      </c>
      <c r="AA573" s="220">
        <v>0</v>
      </c>
      <c r="AB573" s="220">
        <v>0</v>
      </c>
      <c r="AC573" s="220">
        <v>19.047619047619047</v>
      </c>
      <c r="AD573" s="196"/>
      <c r="AE573" s="222" t="e">
        <f t="shared" si="100"/>
        <v>#REF!</v>
      </c>
      <c r="AF573" s="222" t="e">
        <f>INDEX(#REF!,MATCH(Turtas!E573,#REF!,0))</f>
        <v>#REF!</v>
      </c>
      <c r="AG573" s="223" t="e">
        <f t="shared" si="101"/>
        <v>#REF!</v>
      </c>
      <c r="AH573" s="223" t="s">
        <v>681</v>
      </c>
      <c r="AI573" s="196"/>
      <c r="AJ573" s="224" t="e">
        <f>#REF!</f>
        <v>#REF!</v>
      </c>
      <c r="AK573" s="224">
        <f t="shared" si="102"/>
        <v>160</v>
      </c>
      <c r="AL573" s="225" t="e">
        <f t="shared" si="103"/>
        <v>#REF!</v>
      </c>
      <c r="AM573" s="225"/>
      <c r="AN573" s="228" t="b">
        <v>1</v>
      </c>
      <c r="AO573" s="226"/>
      <c r="AP573" s="224" t="e">
        <f t="shared" si="104"/>
        <v>#REF!</v>
      </c>
      <c r="AQ573" s="224" t="e">
        <f t="shared" si="105"/>
        <v>#REF!</v>
      </c>
      <c r="AR573" s="224" t="e">
        <f t="shared" si="106"/>
        <v>#REF!</v>
      </c>
      <c r="AS573" s="224" t="e">
        <f t="shared" si="107"/>
        <v>#REF!</v>
      </c>
      <c r="AT573" s="224" t="b">
        <f t="shared" si="108"/>
        <v>0</v>
      </c>
      <c r="AU573" s="224" t="e">
        <f t="shared" si="109"/>
        <v>#REF!</v>
      </c>
      <c r="AV573" s="224" t="e">
        <f t="shared" si="110"/>
        <v>#REF!</v>
      </c>
      <c r="AX573" s="227" t="b">
        <v>0</v>
      </c>
    </row>
    <row r="574" spans="2:50" x14ac:dyDescent="0.2">
      <c r="B574" s="215">
        <v>564</v>
      </c>
      <c r="C574" s="216" t="e">
        <f>+#REF!</f>
        <v>#REF!</v>
      </c>
      <c r="D574" s="217" t="e">
        <f>+#REF!</f>
        <v>#REF!</v>
      </c>
      <c r="E574" s="217" t="e">
        <f>+#REF!</f>
        <v>#REF!</v>
      </c>
      <c r="F574" s="217">
        <v>721</v>
      </c>
      <c r="G574" s="217" t="s">
        <v>79</v>
      </c>
      <c r="H574" s="217" t="str">
        <f t="shared" si="99"/>
        <v>TS</v>
      </c>
      <c r="I574" s="218" t="e">
        <f>+#REF!</f>
        <v>#REF!</v>
      </c>
      <c r="J574" s="218" t="e">
        <f>IF(ISBLANK(#REF!),"",#REF!)</f>
        <v>#REF!</v>
      </c>
      <c r="K574" s="218" t="e">
        <f>IF(ISBLANK(#REF!),"",#REF!)</f>
        <v>#REF!</v>
      </c>
      <c r="L574" s="219" t="e">
        <f>IF(ISBLANK(#REF!),"",#REF!)</f>
        <v>#REF!</v>
      </c>
      <c r="M574" s="218" t="e">
        <f>IF(ISBLANK(#REF!),"",#REF!)</f>
        <v>#REF!</v>
      </c>
      <c r="N574" s="218" t="e">
        <f>IF(ISBLANK(#REF!),"",#REF!)</f>
        <v>#REF!</v>
      </c>
      <c r="O574" s="218" t="e">
        <f>IF(ISBLANK(#REF!),"",#REF!)</f>
        <v>#REF!</v>
      </c>
      <c r="P574" s="220">
        <v>1402.31</v>
      </c>
      <c r="Q574" s="220">
        <v>0</v>
      </c>
      <c r="R574" s="220">
        <v>0</v>
      </c>
      <c r="S574" s="220">
        <v>0</v>
      </c>
      <c r="T574" s="220">
        <v>0</v>
      </c>
      <c r="U574" s="220">
        <v>0</v>
      </c>
      <c r="V574" s="220">
        <v>1402.31</v>
      </c>
      <c r="W574" s="220">
        <v>1402.31</v>
      </c>
      <c r="X574" s="220">
        <v>0</v>
      </c>
      <c r="Y574" s="220">
        <v>0</v>
      </c>
      <c r="Z574" s="220">
        <v>0</v>
      </c>
      <c r="AA574" s="220">
        <v>0</v>
      </c>
      <c r="AB574" s="220">
        <v>0</v>
      </c>
      <c r="AC574" s="220">
        <v>204.50354166666668</v>
      </c>
      <c r="AD574" s="196"/>
      <c r="AE574" s="222" t="e">
        <f t="shared" si="100"/>
        <v>#REF!</v>
      </c>
      <c r="AF574" s="222" t="e">
        <f>INDEX(#REF!,MATCH(Turtas!E574,#REF!,0))</f>
        <v>#REF!</v>
      </c>
      <c r="AG574" s="223" t="e">
        <f t="shared" si="101"/>
        <v>#REF!</v>
      </c>
      <c r="AH574" s="223" t="s">
        <v>680</v>
      </c>
      <c r="AI574" s="196"/>
      <c r="AJ574" s="224" t="e">
        <f>#REF!</f>
        <v>#REF!</v>
      </c>
      <c r="AK574" s="224">
        <f t="shared" si="102"/>
        <v>1402.31</v>
      </c>
      <c r="AL574" s="225" t="e">
        <f t="shared" si="103"/>
        <v>#REF!</v>
      </c>
      <c r="AM574" s="225"/>
      <c r="AN574" s="228" t="b">
        <v>1</v>
      </c>
      <c r="AO574" s="226"/>
      <c r="AP574" s="224" t="e">
        <f t="shared" si="104"/>
        <v>#REF!</v>
      </c>
      <c r="AQ574" s="224" t="e">
        <f t="shared" si="105"/>
        <v>#REF!</v>
      </c>
      <c r="AR574" s="224" t="e">
        <f t="shared" si="106"/>
        <v>#REF!</v>
      </c>
      <c r="AS574" s="224" t="e">
        <f t="shared" si="107"/>
        <v>#REF!</v>
      </c>
      <c r="AT574" s="224" t="b">
        <f t="shared" si="108"/>
        <v>0</v>
      </c>
      <c r="AU574" s="224" t="e">
        <f t="shared" si="109"/>
        <v>#REF!</v>
      </c>
      <c r="AV574" s="224" t="e">
        <f t="shared" si="110"/>
        <v>#REF!</v>
      </c>
      <c r="AX574" s="227" t="b">
        <v>0</v>
      </c>
    </row>
    <row r="575" spans="2:50" x14ac:dyDescent="0.2">
      <c r="B575" s="215">
        <v>565</v>
      </c>
      <c r="C575" s="216" t="e">
        <f>+#REF!</f>
        <v>#REF!</v>
      </c>
      <c r="D575" s="217" t="e">
        <f>+#REF!</f>
        <v>#REF!</v>
      </c>
      <c r="E575" s="217" t="e">
        <f>+#REF!</f>
        <v>#REF!</v>
      </c>
      <c r="F575" s="217">
        <v>721</v>
      </c>
      <c r="G575" s="217" t="s">
        <v>79</v>
      </c>
      <c r="H575" s="217" t="str">
        <f t="shared" si="99"/>
        <v>TS</v>
      </c>
      <c r="I575" s="218" t="e">
        <f>+#REF!</f>
        <v>#REF!</v>
      </c>
      <c r="J575" s="218" t="e">
        <f>IF(ISBLANK(#REF!),"",#REF!)</f>
        <v>#REF!</v>
      </c>
      <c r="K575" s="218" t="e">
        <f>IF(ISBLANK(#REF!),"",#REF!)</f>
        <v>#REF!</v>
      </c>
      <c r="L575" s="219" t="e">
        <f>IF(ISBLANK(#REF!),"",#REF!)</f>
        <v>#REF!</v>
      </c>
      <c r="M575" s="218" t="e">
        <f>IF(ISBLANK(#REF!),"",#REF!)</f>
        <v>#REF!</v>
      </c>
      <c r="N575" s="218" t="e">
        <f>IF(ISBLANK(#REF!),"",#REF!)</f>
        <v>#REF!</v>
      </c>
      <c r="O575" s="218" t="e">
        <f>IF(ISBLANK(#REF!),"",#REF!)</f>
        <v>#REF!</v>
      </c>
      <c r="P575" s="220">
        <v>590</v>
      </c>
      <c r="Q575" s="220">
        <v>0</v>
      </c>
      <c r="R575" s="220">
        <v>0</v>
      </c>
      <c r="S575" s="220">
        <v>0</v>
      </c>
      <c r="T575" s="220">
        <v>0</v>
      </c>
      <c r="U575" s="220">
        <v>0</v>
      </c>
      <c r="V575" s="220">
        <v>590</v>
      </c>
      <c r="W575" s="220">
        <v>590</v>
      </c>
      <c r="X575" s="220">
        <v>0</v>
      </c>
      <c r="Y575" s="220">
        <v>0</v>
      </c>
      <c r="Z575" s="220">
        <v>0</v>
      </c>
      <c r="AA575" s="220">
        <v>0</v>
      </c>
      <c r="AB575" s="220">
        <v>0</v>
      </c>
      <c r="AC575" s="220">
        <v>28.095238095238095</v>
      </c>
      <c r="AD575" s="196"/>
      <c r="AE575" s="222" t="e">
        <f t="shared" si="100"/>
        <v>#REF!</v>
      </c>
      <c r="AF575" s="222" t="e">
        <f>INDEX(#REF!,MATCH(Turtas!E575,#REF!,0))</f>
        <v>#REF!</v>
      </c>
      <c r="AG575" s="223" t="e">
        <f t="shared" si="101"/>
        <v>#REF!</v>
      </c>
      <c r="AH575" s="223" t="s">
        <v>681</v>
      </c>
      <c r="AI575" s="196"/>
      <c r="AJ575" s="224" t="e">
        <f>#REF!</f>
        <v>#REF!</v>
      </c>
      <c r="AK575" s="224">
        <f t="shared" si="102"/>
        <v>590</v>
      </c>
      <c r="AL575" s="225" t="e">
        <f t="shared" si="103"/>
        <v>#REF!</v>
      </c>
      <c r="AM575" s="225"/>
      <c r="AN575" s="228" t="b">
        <v>1</v>
      </c>
      <c r="AO575" s="226"/>
      <c r="AP575" s="224" t="e">
        <f t="shared" si="104"/>
        <v>#REF!</v>
      </c>
      <c r="AQ575" s="224" t="e">
        <f t="shared" si="105"/>
        <v>#REF!</v>
      </c>
      <c r="AR575" s="224" t="e">
        <f t="shared" si="106"/>
        <v>#REF!</v>
      </c>
      <c r="AS575" s="224" t="e">
        <f t="shared" si="107"/>
        <v>#REF!</v>
      </c>
      <c r="AT575" s="224" t="b">
        <f t="shared" si="108"/>
        <v>0</v>
      </c>
      <c r="AU575" s="224" t="e">
        <f t="shared" si="109"/>
        <v>#REF!</v>
      </c>
      <c r="AV575" s="224" t="e">
        <f t="shared" si="110"/>
        <v>#REF!</v>
      </c>
      <c r="AX575" s="227" t="b">
        <v>0</v>
      </c>
    </row>
    <row r="576" spans="2:50" x14ac:dyDescent="0.2">
      <c r="B576" s="215">
        <v>566</v>
      </c>
      <c r="C576" s="216" t="e">
        <f>+#REF!</f>
        <v>#REF!</v>
      </c>
      <c r="D576" s="217" t="e">
        <f>+#REF!</f>
        <v>#REF!</v>
      </c>
      <c r="E576" s="217" t="e">
        <f>+#REF!</f>
        <v>#REF!</v>
      </c>
      <c r="F576" s="217">
        <v>720</v>
      </c>
      <c r="G576" s="217" t="s">
        <v>79</v>
      </c>
      <c r="H576" s="217" t="str">
        <f t="shared" si="99"/>
        <v>TS</v>
      </c>
      <c r="I576" s="218" t="e">
        <f>+#REF!</f>
        <v>#REF!</v>
      </c>
      <c r="J576" s="218" t="e">
        <f>IF(ISBLANK(#REF!),"",#REF!)</f>
        <v>#REF!</v>
      </c>
      <c r="K576" s="218" t="e">
        <f>IF(ISBLANK(#REF!),"",#REF!)</f>
        <v>#REF!</v>
      </c>
      <c r="L576" s="219" t="e">
        <f>IF(ISBLANK(#REF!),"",#REF!)</f>
        <v>#REF!</v>
      </c>
      <c r="M576" s="218" t="e">
        <f>IF(ISBLANK(#REF!),"",#REF!)</f>
        <v>#REF!</v>
      </c>
      <c r="N576" s="218" t="e">
        <f>IF(ISBLANK(#REF!),"",#REF!)</f>
        <v>#REF!</v>
      </c>
      <c r="O576" s="218" t="e">
        <f>IF(ISBLANK(#REF!),"",#REF!)</f>
        <v>#REF!</v>
      </c>
      <c r="P576" s="220">
        <v>1250</v>
      </c>
      <c r="Q576" s="220">
        <v>0</v>
      </c>
      <c r="R576" s="220">
        <v>0</v>
      </c>
      <c r="S576" s="220">
        <v>0</v>
      </c>
      <c r="T576" s="220">
        <v>0</v>
      </c>
      <c r="U576" s="220">
        <v>0</v>
      </c>
      <c r="V576" s="220">
        <v>1250</v>
      </c>
      <c r="W576" s="220">
        <v>1250</v>
      </c>
      <c r="X576" s="220">
        <v>0</v>
      </c>
      <c r="Y576" s="220">
        <v>0</v>
      </c>
      <c r="Z576" s="220">
        <v>0</v>
      </c>
      <c r="AA576" s="220">
        <v>0</v>
      </c>
      <c r="AB576" s="220">
        <v>0</v>
      </c>
      <c r="AC576" s="220">
        <v>173.61111111111111</v>
      </c>
      <c r="AD576" s="196"/>
      <c r="AE576" s="222" t="e">
        <f t="shared" si="100"/>
        <v>#REF!</v>
      </c>
      <c r="AF576" s="222" t="e">
        <f>INDEX(#REF!,MATCH(Turtas!E576,#REF!,0))</f>
        <v>#REF!</v>
      </c>
      <c r="AG576" s="223" t="e">
        <f t="shared" si="101"/>
        <v>#REF!</v>
      </c>
      <c r="AH576" s="223" t="s">
        <v>680</v>
      </c>
      <c r="AI576" s="196"/>
      <c r="AJ576" s="224" t="e">
        <f>#REF!</f>
        <v>#REF!</v>
      </c>
      <c r="AK576" s="224">
        <f t="shared" si="102"/>
        <v>1250</v>
      </c>
      <c r="AL576" s="225" t="e">
        <f t="shared" si="103"/>
        <v>#REF!</v>
      </c>
      <c r="AM576" s="225"/>
      <c r="AN576" s="228" t="b">
        <v>1</v>
      </c>
      <c r="AO576" s="226"/>
      <c r="AP576" s="224" t="e">
        <f t="shared" si="104"/>
        <v>#REF!</v>
      </c>
      <c r="AQ576" s="224" t="e">
        <f t="shared" si="105"/>
        <v>#REF!</v>
      </c>
      <c r="AR576" s="224" t="e">
        <f t="shared" si="106"/>
        <v>#REF!</v>
      </c>
      <c r="AS576" s="224" t="e">
        <f t="shared" si="107"/>
        <v>#REF!</v>
      </c>
      <c r="AT576" s="224" t="b">
        <f t="shared" si="108"/>
        <v>0</v>
      </c>
      <c r="AU576" s="224" t="e">
        <f t="shared" si="109"/>
        <v>#REF!</v>
      </c>
      <c r="AV576" s="224" t="e">
        <f t="shared" si="110"/>
        <v>#REF!</v>
      </c>
      <c r="AX576" s="227" t="b">
        <v>0</v>
      </c>
    </row>
    <row r="577" spans="2:50" x14ac:dyDescent="0.2">
      <c r="B577" s="215">
        <v>567</v>
      </c>
      <c r="C577" s="216" t="e">
        <f>+#REF!</f>
        <v>#REF!</v>
      </c>
      <c r="D577" s="217" t="e">
        <f>+#REF!</f>
        <v>#REF!</v>
      </c>
      <c r="E577" s="217" t="e">
        <f>+#REF!</f>
        <v>#REF!</v>
      </c>
      <c r="F577" s="217">
        <v>720</v>
      </c>
      <c r="G577" s="217" t="s">
        <v>79</v>
      </c>
      <c r="H577" s="217" t="str">
        <f t="shared" si="99"/>
        <v>TS</v>
      </c>
      <c r="I577" s="218" t="e">
        <f>+#REF!</f>
        <v>#REF!</v>
      </c>
      <c r="J577" s="218" t="e">
        <f>IF(ISBLANK(#REF!),"",#REF!)</f>
        <v>#REF!</v>
      </c>
      <c r="K577" s="218" t="e">
        <f>IF(ISBLANK(#REF!),"",#REF!)</f>
        <v>#REF!</v>
      </c>
      <c r="L577" s="219" t="e">
        <f>IF(ISBLANK(#REF!),"",#REF!)</f>
        <v>#REF!</v>
      </c>
      <c r="M577" s="218" t="e">
        <f>IF(ISBLANK(#REF!),"",#REF!)</f>
        <v>#REF!</v>
      </c>
      <c r="N577" s="218" t="e">
        <f>IF(ISBLANK(#REF!),"",#REF!)</f>
        <v>#REF!</v>
      </c>
      <c r="O577" s="218" t="e">
        <f>IF(ISBLANK(#REF!),"",#REF!)</f>
        <v>#REF!</v>
      </c>
      <c r="P577" s="220">
        <v>13148</v>
      </c>
      <c r="Q577" s="220">
        <v>0</v>
      </c>
      <c r="R577" s="220">
        <v>0</v>
      </c>
      <c r="S577" s="220">
        <v>0</v>
      </c>
      <c r="T577" s="220">
        <v>0</v>
      </c>
      <c r="U577" s="220">
        <v>0</v>
      </c>
      <c r="V577" s="220">
        <v>13148</v>
      </c>
      <c r="W577" s="220">
        <v>13148</v>
      </c>
      <c r="X577" s="220">
        <v>0</v>
      </c>
      <c r="Y577" s="220">
        <v>0</v>
      </c>
      <c r="Z577" s="220">
        <v>0</v>
      </c>
      <c r="AA577" s="220">
        <v>0</v>
      </c>
      <c r="AB577" s="220">
        <v>0</v>
      </c>
      <c r="AC577" s="220">
        <v>2191.333333333333</v>
      </c>
      <c r="AD577" s="196"/>
      <c r="AE577" s="222" t="e">
        <f t="shared" si="100"/>
        <v>#REF!</v>
      </c>
      <c r="AF577" s="222" t="e">
        <f>INDEX(#REF!,MATCH(Turtas!E577,#REF!,0))</f>
        <v>#REF!</v>
      </c>
      <c r="AG577" s="223" t="e">
        <f t="shared" si="101"/>
        <v>#REF!</v>
      </c>
      <c r="AH577" s="223" t="s">
        <v>680</v>
      </c>
      <c r="AI577" s="196"/>
      <c r="AJ577" s="224" t="e">
        <f>#REF!</f>
        <v>#REF!</v>
      </c>
      <c r="AK577" s="224">
        <f t="shared" si="102"/>
        <v>13148</v>
      </c>
      <c r="AL577" s="225" t="e">
        <f t="shared" si="103"/>
        <v>#REF!</v>
      </c>
      <c r="AM577" s="225"/>
      <c r="AN577" s="228" t="b">
        <v>1</v>
      </c>
      <c r="AO577" s="226"/>
      <c r="AP577" s="224" t="e">
        <f t="shared" si="104"/>
        <v>#REF!</v>
      </c>
      <c r="AQ577" s="224" t="e">
        <f t="shared" si="105"/>
        <v>#REF!</v>
      </c>
      <c r="AR577" s="224" t="e">
        <f t="shared" si="106"/>
        <v>#REF!</v>
      </c>
      <c r="AS577" s="224" t="e">
        <f t="shared" si="107"/>
        <v>#REF!</v>
      </c>
      <c r="AT577" s="224" t="b">
        <f t="shared" si="108"/>
        <v>0</v>
      </c>
      <c r="AU577" s="224" t="e">
        <f t="shared" si="109"/>
        <v>#REF!</v>
      </c>
      <c r="AV577" s="224" t="e">
        <f t="shared" si="110"/>
        <v>#REF!</v>
      </c>
      <c r="AX577" s="227" t="b">
        <v>0</v>
      </c>
    </row>
    <row r="578" spans="2:50" x14ac:dyDescent="0.2">
      <c r="B578" s="215">
        <v>568</v>
      </c>
      <c r="C578" s="216" t="e">
        <f>+#REF!</f>
        <v>#REF!</v>
      </c>
      <c r="D578" s="217" t="e">
        <f>+#REF!</f>
        <v>#REF!</v>
      </c>
      <c r="E578" s="217" t="e">
        <f>+#REF!</f>
        <v>#REF!</v>
      </c>
      <c r="F578" s="217">
        <v>724</v>
      </c>
      <c r="G578" s="217" t="s">
        <v>81</v>
      </c>
      <c r="H578" s="217" t="str">
        <f t="shared" si="99"/>
        <v>TS</v>
      </c>
      <c r="I578" s="218" t="e">
        <f>+#REF!</f>
        <v>#REF!</v>
      </c>
      <c r="J578" s="218" t="e">
        <f>IF(ISBLANK(#REF!),"",#REF!)</f>
        <v>#REF!</v>
      </c>
      <c r="K578" s="218" t="e">
        <f>IF(ISBLANK(#REF!),"",#REF!)</f>
        <v>#REF!</v>
      </c>
      <c r="L578" s="219" t="e">
        <f>IF(ISBLANK(#REF!),"",#REF!)</f>
        <v>#REF!</v>
      </c>
      <c r="M578" s="218" t="e">
        <f>IF(ISBLANK(#REF!),"",#REF!)</f>
        <v>#REF!</v>
      </c>
      <c r="N578" s="218" t="e">
        <f>IF(ISBLANK(#REF!),"",#REF!)</f>
        <v>#REF!</v>
      </c>
      <c r="O578" s="218" t="e">
        <f>IF(ISBLANK(#REF!),"",#REF!)</f>
        <v>#REF!</v>
      </c>
      <c r="P578" s="220">
        <v>3000</v>
      </c>
      <c r="Q578" s="220">
        <v>0</v>
      </c>
      <c r="R578" s="220">
        <v>0</v>
      </c>
      <c r="S578" s="220">
        <v>0</v>
      </c>
      <c r="T578" s="220">
        <v>0</v>
      </c>
      <c r="U578" s="220">
        <v>0</v>
      </c>
      <c r="V578" s="220">
        <v>3000</v>
      </c>
      <c r="W578" s="220">
        <v>3000</v>
      </c>
      <c r="X578" s="220">
        <v>0</v>
      </c>
      <c r="Y578" s="220">
        <v>0</v>
      </c>
      <c r="Z578" s="220">
        <v>0</v>
      </c>
      <c r="AA578" s="220">
        <v>0</v>
      </c>
      <c r="AB578" s="220">
        <v>0</v>
      </c>
      <c r="AC578" s="220">
        <v>250</v>
      </c>
      <c r="AD578" s="196"/>
      <c r="AE578" s="222" t="e">
        <f t="shared" si="100"/>
        <v>#REF!</v>
      </c>
      <c r="AF578" s="222" t="e">
        <f>INDEX(#REF!,MATCH(Turtas!E578,#REF!,0))</f>
        <v>#REF!</v>
      </c>
      <c r="AG578" s="223" t="e">
        <f t="shared" si="101"/>
        <v>#REF!</v>
      </c>
      <c r="AH578" s="223" t="s">
        <v>681</v>
      </c>
      <c r="AI578" s="196"/>
      <c r="AJ578" s="224" t="e">
        <f>#REF!</f>
        <v>#REF!</v>
      </c>
      <c r="AK578" s="224">
        <f t="shared" si="102"/>
        <v>3000</v>
      </c>
      <c r="AL578" s="225" t="e">
        <f t="shared" si="103"/>
        <v>#REF!</v>
      </c>
      <c r="AM578" s="225"/>
      <c r="AN578" s="228" t="b">
        <v>1</v>
      </c>
      <c r="AO578" s="226"/>
      <c r="AP578" s="224" t="e">
        <f t="shared" si="104"/>
        <v>#REF!</v>
      </c>
      <c r="AQ578" s="224" t="e">
        <f t="shared" si="105"/>
        <v>#REF!</v>
      </c>
      <c r="AR578" s="224" t="e">
        <f t="shared" si="106"/>
        <v>#REF!</v>
      </c>
      <c r="AS578" s="224" t="e">
        <f t="shared" si="107"/>
        <v>#REF!</v>
      </c>
      <c r="AT578" s="224" t="b">
        <f t="shared" si="108"/>
        <v>0</v>
      </c>
      <c r="AU578" s="224" t="e">
        <f t="shared" si="109"/>
        <v>#REF!</v>
      </c>
      <c r="AV578" s="224" t="e">
        <f t="shared" si="110"/>
        <v>#REF!</v>
      </c>
      <c r="AX578" s="227" t="b">
        <v>0</v>
      </c>
    </row>
    <row r="579" spans="2:50" x14ac:dyDescent="0.2">
      <c r="B579" s="215">
        <v>569</v>
      </c>
      <c r="C579" s="216" t="e">
        <f>+#REF!</f>
        <v>#REF!</v>
      </c>
      <c r="D579" s="217" t="e">
        <f>+#REF!</f>
        <v>#REF!</v>
      </c>
      <c r="E579" s="217" t="e">
        <f>+#REF!</f>
        <v>#REF!</v>
      </c>
      <c r="F579" s="217">
        <v>717</v>
      </c>
      <c r="G579" s="217" t="s">
        <v>79</v>
      </c>
      <c r="H579" s="217" t="str">
        <f t="shared" si="99"/>
        <v>TS</v>
      </c>
      <c r="I579" s="218" t="e">
        <f>+#REF!</f>
        <v>#REF!</v>
      </c>
      <c r="J579" s="218" t="e">
        <f>IF(ISBLANK(#REF!),"",#REF!)</f>
        <v>#REF!</v>
      </c>
      <c r="K579" s="218" t="e">
        <f>IF(ISBLANK(#REF!),"",#REF!)</f>
        <v>#REF!</v>
      </c>
      <c r="L579" s="219" t="e">
        <f>IF(ISBLANK(#REF!),"",#REF!)</f>
        <v>#REF!</v>
      </c>
      <c r="M579" s="218" t="e">
        <f>IF(ISBLANK(#REF!),"",#REF!)</f>
        <v>#REF!</v>
      </c>
      <c r="N579" s="218" t="e">
        <f>IF(ISBLANK(#REF!),"",#REF!)</f>
        <v>#REF!</v>
      </c>
      <c r="O579" s="218" t="e">
        <f>IF(ISBLANK(#REF!),"",#REF!)</f>
        <v>#REF!</v>
      </c>
      <c r="P579" s="220">
        <v>13600</v>
      </c>
      <c r="Q579" s="220">
        <v>0</v>
      </c>
      <c r="R579" s="220">
        <v>0</v>
      </c>
      <c r="S579" s="220">
        <v>0</v>
      </c>
      <c r="T579" s="220">
        <v>0</v>
      </c>
      <c r="U579" s="220">
        <v>0</v>
      </c>
      <c r="V579" s="220">
        <v>13600</v>
      </c>
      <c r="W579" s="220">
        <v>13600</v>
      </c>
      <c r="X579" s="220">
        <v>0</v>
      </c>
      <c r="Y579" s="220">
        <v>0</v>
      </c>
      <c r="Z579" s="220">
        <v>0</v>
      </c>
      <c r="AA579" s="220">
        <v>0</v>
      </c>
      <c r="AB579" s="220">
        <v>0</v>
      </c>
      <c r="AC579" s="220">
        <v>141.66666666666666</v>
      </c>
      <c r="AD579" s="196"/>
      <c r="AE579" s="222" t="e">
        <f t="shared" si="100"/>
        <v>#REF!</v>
      </c>
      <c r="AF579" s="222" t="e">
        <f>INDEX(#REF!,MATCH(Turtas!E579,#REF!,0))</f>
        <v>#REF!</v>
      </c>
      <c r="AG579" s="223" t="e">
        <f t="shared" si="101"/>
        <v>#REF!</v>
      </c>
      <c r="AH579" s="223" t="s">
        <v>681</v>
      </c>
      <c r="AI579" s="196"/>
      <c r="AJ579" s="224" t="e">
        <f>#REF!</f>
        <v>#REF!</v>
      </c>
      <c r="AK579" s="224">
        <f t="shared" si="102"/>
        <v>13600</v>
      </c>
      <c r="AL579" s="225" t="e">
        <f t="shared" si="103"/>
        <v>#REF!</v>
      </c>
      <c r="AM579" s="225"/>
      <c r="AN579" s="228" t="b">
        <v>1</v>
      </c>
      <c r="AO579" s="226"/>
      <c r="AP579" s="224" t="e">
        <f t="shared" si="104"/>
        <v>#REF!</v>
      </c>
      <c r="AQ579" s="224" t="e">
        <f t="shared" si="105"/>
        <v>#REF!</v>
      </c>
      <c r="AR579" s="224" t="e">
        <f t="shared" si="106"/>
        <v>#REF!</v>
      </c>
      <c r="AS579" s="224" t="e">
        <f t="shared" si="107"/>
        <v>#REF!</v>
      </c>
      <c r="AT579" s="224" t="b">
        <f t="shared" si="108"/>
        <v>0</v>
      </c>
      <c r="AU579" s="224" t="e">
        <f t="shared" si="109"/>
        <v>#REF!</v>
      </c>
      <c r="AV579" s="224" t="e">
        <f t="shared" si="110"/>
        <v>#REF!</v>
      </c>
      <c r="AX579" s="227" t="b">
        <v>0</v>
      </c>
    </row>
    <row r="580" spans="2:50" x14ac:dyDescent="0.2">
      <c r="B580" s="215">
        <v>570</v>
      </c>
      <c r="C580" s="216" t="e">
        <f>+#REF!</f>
        <v>#REF!</v>
      </c>
      <c r="D580" s="217" t="e">
        <f>+#REF!</f>
        <v>#REF!</v>
      </c>
      <c r="E580" s="217" t="e">
        <f>+#REF!</f>
        <v>#REF!</v>
      </c>
      <c r="F580" s="217">
        <v>717</v>
      </c>
      <c r="G580" s="217" t="s">
        <v>79</v>
      </c>
      <c r="H580" s="217" t="str">
        <f t="shared" si="99"/>
        <v>TS</v>
      </c>
      <c r="I580" s="218" t="e">
        <f>+#REF!</f>
        <v>#REF!</v>
      </c>
      <c r="J580" s="218" t="e">
        <f>IF(ISBLANK(#REF!),"",#REF!)</f>
        <v>#REF!</v>
      </c>
      <c r="K580" s="218" t="e">
        <f>IF(ISBLANK(#REF!),"",#REF!)</f>
        <v>#REF!</v>
      </c>
      <c r="L580" s="219" t="e">
        <f>IF(ISBLANK(#REF!),"",#REF!)</f>
        <v>#REF!</v>
      </c>
      <c r="M580" s="218" t="e">
        <f>IF(ISBLANK(#REF!),"",#REF!)</f>
        <v>#REF!</v>
      </c>
      <c r="N580" s="218" t="e">
        <f>IF(ISBLANK(#REF!),"",#REF!)</f>
        <v>#REF!</v>
      </c>
      <c r="O580" s="218" t="e">
        <f>IF(ISBLANK(#REF!),"",#REF!)</f>
        <v>#REF!</v>
      </c>
      <c r="P580" s="220">
        <v>775</v>
      </c>
      <c r="Q580" s="220">
        <v>0</v>
      </c>
      <c r="R580" s="220">
        <v>0</v>
      </c>
      <c r="S580" s="220">
        <v>0</v>
      </c>
      <c r="T580" s="220">
        <v>0</v>
      </c>
      <c r="U580" s="220">
        <v>0</v>
      </c>
      <c r="V580" s="220">
        <v>775</v>
      </c>
      <c r="W580" s="220">
        <v>775</v>
      </c>
      <c r="X580" s="220">
        <v>0</v>
      </c>
      <c r="Y580" s="220">
        <v>0</v>
      </c>
      <c r="Z580" s="220">
        <v>0</v>
      </c>
      <c r="AA580" s="220">
        <v>0</v>
      </c>
      <c r="AB580" s="220">
        <v>0</v>
      </c>
      <c r="AC580" s="220">
        <v>4.036458333333333</v>
      </c>
      <c r="AD580" s="196"/>
      <c r="AE580" s="222" t="e">
        <f t="shared" si="100"/>
        <v>#REF!</v>
      </c>
      <c r="AF580" s="222" t="e">
        <f>INDEX(#REF!,MATCH(Turtas!E580,#REF!,0))</f>
        <v>#REF!</v>
      </c>
      <c r="AG580" s="223" t="e">
        <f t="shared" si="101"/>
        <v>#REF!</v>
      </c>
      <c r="AH580" s="223" t="s">
        <v>681</v>
      </c>
      <c r="AI580" s="196"/>
      <c r="AJ580" s="224" t="e">
        <f>#REF!</f>
        <v>#REF!</v>
      </c>
      <c r="AK580" s="224">
        <f t="shared" si="102"/>
        <v>775</v>
      </c>
      <c r="AL580" s="225" t="e">
        <f t="shared" si="103"/>
        <v>#REF!</v>
      </c>
      <c r="AM580" s="225"/>
      <c r="AN580" s="228" t="b">
        <v>1</v>
      </c>
      <c r="AO580" s="226"/>
      <c r="AP580" s="224" t="e">
        <f t="shared" si="104"/>
        <v>#REF!</v>
      </c>
      <c r="AQ580" s="224" t="e">
        <f t="shared" si="105"/>
        <v>#REF!</v>
      </c>
      <c r="AR580" s="224" t="e">
        <f t="shared" si="106"/>
        <v>#REF!</v>
      </c>
      <c r="AS580" s="224" t="e">
        <f t="shared" si="107"/>
        <v>#REF!</v>
      </c>
      <c r="AT580" s="224" t="b">
        <f t="shared" si="108"/>
        <v>0</v>
      </c>
      <c r="AU580" s="224" t="e">
        <f t="shared" si="109"/>
        <v>#REF!</v>
      </c>
      <c r="AV580" s="224" t="e">
        <f t="shared" si="110"/>
        <v>#REF!</v>
      </c>
      <c r="AX580" s="227" t="b">
        <v>0</v>
      </c>
    </row>
    <row r="581" spans="2:50" x14ac:dyDescent="0.2">
      <c r="B581" s="215">
        <v>571</v>
      </c>
      <c r="C581" s="216" t="e">
        <f>+#REF!</f>
        <v>#REF!</v>
      </c>
      <c r="D581" s="217" t="e">
        <f>+#REF!</f>
        <v>#REF!</v>
      </c>
      <c r="E581" s="217" t="e">
        <f>+#REF!</f>
        <v>#REF!</v>
      </c>
      <c r="F581" s="217">
        <v>717</v>
      </c>
      <c r="G581" s="217" t="s">
        <v>79</v>
      </c>
      <c r="H581" s="217" t="str">
        <f t="shared" si="99"/>
        <v>TS</v>
      </c>
      <c r="I581" s="218" t="e">
        <f>+#REF!</f>
        <v>#REF!</v>
      </c>
      <c r="J581" s="218" t="e">
        <f>IF(ISBLANK(#REF!),"",#REF!)</f>
        <v>#REF!</v>
      </c>
      <c r="K581" s="218" t="e">
        <f>IF(ISBLANK(#REF!),"",#REF!)</f>
        <v>#REF!</v>
      </c>
      <c r="L581" s="219" t="e">
        <f>IF(ISBLANK(#REF!),"",#REF!)</f>
        <v>#REF!</v>
      </c>
      <c r="M581" s="218" t="e">
        <f>IF(ISBLANK(#REF!),"",#REF!)</f>
        <v>#REF!</v>
      </c>
      <c r="N581" s="218" t="e">
        <f>IF(ISBLANK(#REF!),"",#REF!)</f>
        <v>#REF!</v>
      </c>
      <c r="O581" s="218" t="e">
        <f>IF(ISBLANK(#REF!),"",#REF!)</f>
        <v>#REF!</v>
      </c>
      <c r="P581" s="220">
        <v>4410.33</v>
      </c>
      <c r="Q581" s="220">
        <v>0</v>
      </c>
      <c r="R581" s="220">
        <v>0</v>
      </c>
      <c r="S581" s="220">
        <v>0</v>
      </c>
      <c r="T581" s="220">
        <v>0</v>
      </c>
      <c r="U581" s="220">
        <v>0</v>
      </c>
      <c r="V581" s="220">
        <v>4410.33</v>
      </c>
      <c r="W581" s="220">
        <v>4410.33</v>
      </c>
      <c r="X581" s="220">
        <v>0</v>
      </c>
      <c r="Y581" s="220">
        <v>0</v>
      </c>
      <c r="Z581" s="220">
        <v>0</v>
      </c>
      <c r="AA581" s="220">
        <v>0</v>
      </c>
      <c r="AB581" s="220">
        <v>0</v>
      </c>
      <c r="AC581" s="220">
        <v>22.970468749999998</v>
      </c>
      <c r="AD581" s="196"/>
      <c r="AE581" s="222" t="e">
        <f t="shared" si="100"/>
        <v>#REF!</v>
      </c>
      <c r="AF581" s="222" t="e">
        <f>INDEX(#REF!,MATCH(Turtas!E581,#REF!,0))</f>
        <v>#REF!</v>
      </c>
      <c r="AG581" s="223" t="e">
        <f t="shared" si="101"/>
        <v>#REF!</v>
      </c>
      <c r="AH581" s="223" t="s">
        <v>681</v>
      </c>
      <c r="AI581" s="196"/>
      <c r="AJ581" s="224" t="e">
        <f>#REF!</f>
        <v>#REF!</v>
      </c>
      <c r="AK581" s="224">
        <f t="shared" si="102"/>
        <v>4410.33</v>
      </c>
      <c r="AL581" s="225" t="e">
        <f t="shared" si="103"/>
        <v>#REF!</v>
      </c>
      <c r="AM581" s="225"/>
      <c r="AN581" s="228" t="b">
        <v>1</v>
      </c>
      <c r="AO581" s="226"/>
      <c r="AP581" s="224" t="e">
        <f t="shared" si="104"/>
        <v>#REF!</v>
      </c>
      <c r="AQ581" s="224" t="e">
        <f t="shared" si="105"/>
        <v>#REF!</v>
      </c>
      <c r="AR581" s="224" t="e">
        <f t="shared" si="106"/>
        <v>#REF!</v>
      </c>
      <c r="AS581" s="224" t="e">
        <f t="shared" si="107"/>
        <v>#REF!</v>
      </c>
      <c r="AT581" s="224" t="b">
        <f t="shared" si="108"/>
        <v>0</v>
      </c>
      <c r="AU581" s="224" t="e">
        <f t="shared" si="109"/>
        <v>#REF!</v>
      </c>
      <c r="AV581" s="224" t="e">
        <f t="shared" si="110"/>
        <v>#REF!</v>
      </c>
      <c r="AX581" s="227" t="b">
        <v>0</v>
      </c>
    </row>
    <row r="582" spans="2:50" x14ac:dyDescent="0.2">
      <c r="B582" s="215">
        <v>572</v>
      </c>
      <c r="C582" s="216" t="e">
        <f>+#REF!</f>
        <v>#REF!</v>
      </c>
      <c r="D582" s="217" t="e">
        <f>+#REF!</f>
        <v>#REF!</v>
      </c>
      <c r="E582" s="217" t="e">
        <f>+#REF!</f>
        <v>#REF!</v>
      </c>
      <c r="F582" s="217">
        <v>717</v>
      </c>
      <c r="G582" s="217" t="s">
        <v>79</v>
      </c>
      <c r="H582" s="217" t="str">
        <f t="shared" si="99"/>
        <v>TS</v>
      </c>
      <c r="I582" s="218" t="e">
        <f>+#REF!</f>
        <v>#REF!</v>
      </c>
      <c r="J582" s="218" t="e">
        <f>IF(ISBLANK(#REF!),"",#REF!)</f>
        <v>#REF!</v>
      </c>
      <c r="K582" s="218" t="e">
        <f>IF(ISBLANK(#REF!),"",#REF!)</f>
        <v>#REF!</v>
      </c>
      <c r="L582" s="219" t="e">
        <f>IF(ISBLANK(#REF!),"",#REF!)</f>
        <v>#REF!</v>
      </c>
      <c r="M582" s="218" t="e">
        <f>IF(ISBLANK(#REF!),"",#REF!)</f>
        <v>#REF!</v>
      </c>
      <c r="N582" s="218" t="e">
        <f>IF(ISBLANK(#REF!),"",#REF!)</f>
        <v>#REF!</v>
      </c>
      <c r="O582" s="218" t="e">
        <f>IF(ISBLANK(#REF!),"",#REF!)</f>
        <v>#REF!</v>
      </c>
      <c r="P582" s="220">
        <v>4600</v>
      </c>
      <c r="Q582" s="220">
        <v>0</v>
      </c>
      <c r="R582" s="220">
        <v>0</v>
      </c>
      <c r="S582" s="220">
        <v>0</v>
      </c>
      <c r="T582" s="220">
        <v>0</v>
      </c>
      <c r="U582" s="220">
        <v>0</v>
      </c>
      <c r="V582" s="220">
        <v>4600</v>
      </c>
      <c r="W582" s="220">
        <v>4600</v>
      </c>
      <c r="X582" s="220">
        <v>0</v>
      </c>
      <c r="Y582" s="220">
        <v>0</v>
      </c>
      <c r="Z582" s="220">
        <v>0</v>
      </c>
      <c r="AA582" s="220">
        <v>0</v>
      </c>
      <c r="AB582" s="220">
        <v>0</v>
      </c>
      <c r="AC582" s="220">
        <v>0</v>
      </c>
      <c r="AD582" s="196"/>
      <c r="AE582" s="222" t="e">
        <f t="shared" si="100"/>
        <v>#REF!</v>
      </c>
      <c r="AF582" s="222" t="e">
        <f>INDEX(#REF!,MATCH(Turtas!E582,#REF!,0))</f>
        <v>#REF!</v>
      </c>
      <c r="AG582" s="223" t="e">
        <f t="shared" si="101"/>
        <v>#REF!</v>
      </c>
      <c r="AH582" s="223" t="s">
        <v>681</v>
      </c>
      <c r="AI582" s="196"/>
      <c r="AJ582" s="224" t="e">
        <f>#REF!</f>
        <v>#REF!</v>
      </c>
      <c r="AK582" s="224">
        <f t="shared" si="102"/>
        <v>4600</v>
      </c>
      <c r="AL582" s="225" t="e">
        <f t="shared" si="103"/>
        <v>#REF!</v>
      </c>
      <c r="AM582" s="225"/>
      <c r="AN582" s="228" t="b">
        <v>1</v>
      </c>
      <c r="AO582" s="226"/>
      <c r="AP582" s="224" t="e">
        <f t="shared" si="104"/>
        <v>#REF!</v>
      </c>
      <c r="AQ582" s="224" t="e">
        <f t="shared" si="105"/>
        <v>#REF!</v>
      </c>
      <c r="AR582" s="224" t="e">
        <f t="shared" si="106"/>
        <v>#REF!</v>
      </c>
      <c r="AS582" s="224" t="e">
        <f t="shared" si="107"/>
        <v>#REF!</v>
      </c>
      <c r="AT582" s="224" t="b">
        <f t="shared" si="108"/>
        <v>0</v>
      </c>
      <c r="AU582" s="224" t="e">
        <f t="shared" si="109"/>
        <v>#REF!</v>
      </c>
      <c r="AV582" s="224" t="e">
        <f t="shared" si="110"/>
        <v>#REF!</v>
      </c>
      <c r="AX582" s="227" t="b">
        <v>0</v>
      </c>
    </row>
    <row r="583" spans="2:50" x14ac:dyDescent="0.2">
      <c r="B583" s="215">
        <v>573</v>
      </c>
      <c r="C583" s="216" t="e">
        <f>+#REF!</f>
        <v>#REF!</v>
      </c>
      <c r="D583" s="217" t="e">
        <f>+#REF!</f>
        <v>#REF!</v>
      </c>
      <c r="E583" s="217" t="e">
        <f>+#REF!</f>
        <v>#REF!</v>
      </c>
      <c r="F583" s="217">
        <v>721</v>
      </c>
      <c r="G583" s="217" t="s">
        <v>66</v>
      </c>
      <c r="H583" s="217" t="str">
        <f t="shared" si="99"/>
        <v>TS</v>
      </c>
      <c r="I583" s="218" t="e">
        <f>+#REF!</f>
        <v>#REF!</v>
      </c>
      <c r="J583" s="218" t="e">
        <f>IF(ISBLANK(#REF!),"",#REF!)</f>
        <v>#REF!</v>
      </c>
      <c r="K583" s="218" t="e">
        <f>IF(ISBLANK(#REF!),"",#REF!)</f>
        <v>#REF!</v>
      </c>
      <c r="L583" s="219" t="e">
        <f>IF(ISBLANK(#REF!),"",#REF!)</f>
        <v>#REF!</v>
      </c>
      <c r="M583" s="218" t="e">
        <f>IF(ISBLANK(#REF!),"",#REF!)</f>
        <v>#REF!</v>
      </c>
      <c r="N583" s="218" t="e">
        <f>IF(ISBLANK(#REF!),"",#REF!)</f>
        <v>#REF!</v>
      </c>
      <c r="O583" s="218" t="e">
        <f>IF(ISBLANK(#REF!),"",#REF!)</f>
        <v>#REF!</v>
      </c>
      <c r="P583" s="220">
        <v>90.1</v>
      </c>
      <c r="Q583" s="220">
        <v>0</v>
      </c>
      <c r="R583" s="220">
        <v>0</v>
      </c>
      <c r="S583" s="220">
        <v>0</v>
      </c>
      <c r="T583" s="220">
        <v>0</v>
      </c>
      <c r="U583" s="220">
        <v>0</v>
      </c>
      <c r="V583" s="220">
        <v>90.1</v>
      </c>
      <c r="W583" s="220">
        <v>0</v>
      </c>
      <c r="X583" s="220">
        <v>0</v>
      </c>
      <c r="Y583" s="220">
        <v>90.1</v>
      </c>
      <c r="Z583" s="220">
        <v>16.518333333333331</v>
      </c>
      <c r="AA583" s="220">
        <v>73.581666666666663</v>
      </c>
      <c r="AB583" s="220">
        <v>16.518333333333331</v>
      </c>
      <c r="AC583" s="220">
        <v>0</v>
      </c>
      <c r="AD583" s="196"/>
      <c r="AE583" s="222" t="e">
        <f t="shared" si="100"/>
        <v>#REF!</v>
      </c>
      <c r="AF583" s="222" t="e">
        <f>INDEX(#REF!,MATCH(Turtas!E583,#REF!,0))</f>
        <v>#REF!</v>
      </c>
      <c r="AG583" s="223" t="e">
        <f t="shared" si="101"/>
        <v>#REF!</v>
      </c>
      <c r="AH583" s="223" t="s">
        <v>680</v>
      </c>
      <c r="AI583" s="196"/>
      <c r="AJ583" s="224" t="e">
        <f>#REF!</f>
        <v>#REF!</v>
      </c>
      <c r="AK583" s="224">
        <f t="shared" si="102"/>
        <v>90.1</v>
      </c>
      <c r="AL583" s="225" t="e">
        <f t="shared" si="103"/>
        <v>#REF!</v>
      </c>
      <c r="AM583" s="225"/>
      <c r="AN583" s="228" t="b">
        <v>1</v>
      </c>
      <c r="AO583" s="226"/>
      <c r="AP583" s="224" t="e">
        <f t="shared" si="104"/>
        <v>#REF!</v>
      </c>
      <c r="AQ583" s="224" t="e">
        <f t="shared" si="105"/>
        <v>#REF!</v>
      </c>
      <c r="AR583" s="224" t="e">
        <f t="shared" si="106"/>
        <v>#REF!</v>
      </c>
      <c r="AS583" s="224" t="e">
        <f t="shared" si="107"/>
        <v>#REF!</v>
      </c>
      <c r="AT583" s="224" t="b">
        <f t="shared" si="108"/>
        <v>0</v>
      </c>
      <c r="AU583" s="224" t="e">
        <f t="shared" si="109"/>
        <v>#REF!</v>
      </c>
      <c r="AV583" s="224" t="e">
        <f t="shared" si="110"/>
        <v>#REF!</v>
      </c>
      <c r="AX583" s="227" t="b">
        <v>0</v>
      </c>
    </row>
    <row r="584" spans="2:50" x14ac:dyDescent="0.2">
      <c r="B584" s="215">
        <v>574</v>
      </c>
      <c r="C584" s="216" t="e">
        <f>+#REF!</f>
        <v>#REF!</v>
      </c>
      <c r="D584" s="217" t="e">
        <f>+#REF!</f>
        <v>#REF!</v>
      </c>
      <c r="E584" s="217" t="e">
        <f>+#REF!</f>
        <v>#REF!</v>
      </c>
      <c r="F584" s="217">
        <v>721</v>
      </c>
      <c r="G584" s="217" t="s">
        <v>66</v>
      </c>
      <c r="H584" s="217" t="str">
        <f t="shared" si="99"/>
        <v>TS</v>
      </c>
      <c r="I584" s="218" t="e">
        <f>+#REF!</f>
        <v>#REF!</v>
      </c>
      <c r="J584" s="218" t="e">
        <f>IF(ISBLANK(#REF!),"",#REF!)</f>
        <v>#REF!</v>
      </c>
      <c r="K584" s="218" t="e">
        <f>IF(ISBLANK(#REF!),"",#REF!)</f>
        <v>#REF!</v>
      </c>
      <c r="L584" s="219" t="e">
        <f>IF(ISBLANK(#REF!),"",#REF!)</f>
        <v>#REF!</v>
      </c>
      <c r="M584" s="218" t="e">
        <f>IF(ISBLANK(#REF!),"",#REF!)</f>
        <v>#REF!</v>
      </c>
      <c r="N584" s="218" t="e">
        <f>IF(ISBLANK(#REF!),"",#REF!)</f>
        <v>#REF!</v>
      </c>
      <c r="O584" s="218" t="e">
        <f>IF(ISBLANK(#REF!),"",#REF!)</f>
        <v>#REF!</v>
      </c>
      <c r="P584" s="220">
        <v>90.1</v>
      </c>
      <c r="Q584" s="220">
        <v>0</v>
      </c>
      <c r="R584" s="220">
        <v>0</v>
      </c>
      <c r="S584" s="220">
        <v>0</v>
      </c>
      <c r="T584" s="220">
        <v>0</v>
      </c>
      <c r="U584" s="220">
        <v>0</v>
      </c>
      <c r="V584" s="220">
        <v>90.1</v>
      </c>
      <c r="W584" s="220">
        <v>0</v>
      </c>
      <c r="X584" s="220">
        <v>0</v>
      </c>
      <c r="Y584" s="220">
        <v>90.1</v>
      </c>
      <c r="Z584" s="220">
        <v>16.518333333333331</v>
      </c>
      <c r="AA584" s="220">
        <v>73.581666666666663</v>
      </c>
      <c r="AB584" s="220">
        <v>16.518333333333331</v>
      </c>
      <c r="AC584" s="220">
        <v>0</v>
      </c>
      <c r="AD584" s="196"/>
      <c r="AE584" s="222" t="e">
        <f t="shared" si="100"/>
        <v>#REF!</v>
      </c>
      <c r="AF584" s="222" t="e">
        <f>INDEX(#REF!,MATCH(Turtas!E584,#REF!,0))</f>
        <v>#REF!</v>
      </c>
      <c r="AG584" s="223" t="e">
        <f t="shared" si="101"/>
        <v>#REF!</v>
      </c>
      <c r="AH584" s="223" t="s">
        <v>680</v>
      </c>
      <c r="AI584" s="196"/>
      <c r="AJ584" s="224" t="e">
        <f>#REF!</f>
        <v>#REF!</v>
      </c>
      <c r="AK584" s="224">
        <f t="shared" si="102"/>
        <v>90.1</v>
      </c>
      <c r="AL584" s="225" t="e">
        <f t="shared" si="103"/>
        <v>#REF!</v>
      </c>
      <c r="AM584" s="225"/>
      <c r="AN584" s="228" t="b">
        <v>1</v>
      </c>
      <c r="AO584" s="226"/>
      <c r="AP584" s="224" t="e">
        <f t="shared" si="104"/>
        <v>#REF!</v>
      </c>
      <c r="AQ584" s="224" t="e">
        <f t="shared" si="105"/>
        <v>#REF!</v>
      </c>
      <c r="AR584" s="224" t="e">
        <f t="shared" si="106"/>
        <v>#REF!</v>
      </c>
      <c r="AS584" s="224" t="e">
        <f t="shared" si="107"/>
        <v>#REF!</v>
      </c>
      <c r="AT584" s="224" t="b">
        <f t="shared" si="108"/>
        <v>0</v>
      </c>
      <c r="AU584" s="224" t="e">
        <f t="shared" si="109"/>
        <v>#REF!</v>
      </c>
      <c r="AV584" s="224" t="e">
        <f t="shared" si="110"/>
        <v>#REF!</v>
      </c>
      <c r="AX584" s="227" t="b">
        <v>0</v>
      </c>
    </row>
    <row r="585" spans="2:50" x14ac:dyDescent="0.2">
      <c r="B585" s="215">
        <v>575</v>
      </c>
      <c r="C585" s="216" t="e">
        <f>+#REF!</f>
        <v>#REF!</v>
      </c>
      <c r="D585" s="217" t="e">
        <f>+#REF!</f>
        <v>#REF!</v>
      </c>
      <c r="E585" s="217" t="e">
        <f>+#REF!</f>
        <v>#REF!</v>
      </c>
      <c r="F585" s="217">
        <v>721</v>
      </c>
      <c r="G585" s="217" t="s">
        <v>66</v>
      </c>
      <c r="H585" s="217" t="str">
        <f t="shared" si="99"/>
        <v>TS</v>
      </c>
      <c r="I585" s="218" t="e">
        <f>+#REF!</f>
        <v>#REF!</v>
      </c>
      <c r="J585" s="218" t="e">
        <f>IF(ISBLANK(#REF!),"",#REF!)</f>
        <v>#REF!</v>
      </c>
      <c r="K585" s="218" t="e">
        <f>IF(ISBLANK(#REF!),"",#REF!)</f>
        <v>#REF!</v>
      </c>
      <c r="L585" s="219" t="e">
        <f>IF(ISBLANK(#REF!),"",#REF!)</f>
        <v>#REF!</v>
      </c>
      <c r="M585" s="218" t="e">
        <f>IF(ISBLANK(#REF!),"",#REF!)</f>
        <v>#REF!</v>
      </c>
      <c r="N585" s="218" t="e">
        <f>IF(ISBLANK(#REF!),"",#REF!)</f>
        <v>#REF!</v>
      </c>
      <c r="O585" s="218" t="e">
        <f>IF(ISBLANK(#REF!),"",#REF!)</f>
        <v>#REF!</v>
      </c>
      <c r="P585" s="220">
        <v>34.19</v>
      </c>
      <c r="Q585" s="220">
        <v>0</v>
      </c>
      <c r="R585" s="220">
        <v>0</v>
      </c>
      <c r="S585" s="220">
        <v>0</v>
      </c>
      <c r="T585" s="220">
        <v>0</v>
      </c>
      <c r="U585" s="220">
        <v>0</v>
      </c>
      <c r="V585" s="220">
        <v>34.19</v>
      </c>
      <c r="W585" s="220">
        <v>0</v>
      </c>
      <c r="X585" s="220">
        <v>0</v>
      </c>
      <c r="Y585" s="220">
        <v>34.19</v>
      </c>
      <c r="Z585" s="220">
        <v>6.2681666666666658</v>
      </c>
      <c r="AA585" s="220">
        <v>27.921833333333332</v>
      </c>
      <c r="AB585" s="220">
        <v>6.2681666666666667</v>
      </c>
      <c r="AC585" s="220">
        <v>0</v>
      </c>
      <c r="AD585" s="196"/>
      <c r="AE585" s="222" t="e">
        <f t="shared" si="100"/>
        <v>#REF!</v>
      </c>
      <c r="AF585" s="222" t="e">
        <f>INDEX(#REF!,MATCH(Turtas!E585,#REF!,0))</f>
        <v>#REF!</v>
      </c>
      <c r="AG585" s="223" t="e">
        <f t="shared" si="101"/>
        <v>#REF!</v>
      </c>
      <c r="AH585" s="223" t="s">
        <v>680</v>
      </c>
      <c r="AI585" s="196"/>
      <c r="AJ585" s="224" t="e">
        <f>#REF!</f>
        <v>#REF!</v>
      </c>
      <c r="AK585" s="224">
        <f t="shared" si="102"/>
        <v>34.19</v>
      </c>
      <c r="AL585" s="225" t="e">
        <f t="shared" si="103"/>
        <v>#REF!</v>
      </c>
      <c r="AM585" s="225"/>
      <c r="AN585" s="228" t="b">
        <v>1</v>
      </c>
      <c r="AO585" s="226"/>
      <c r="AP585" s="224" t="e">
        <f t="shared" si="104"/>
        <v>#REF!</v>
      </c>
      <c r="AQ585" s="224" t="e">
        <f t="shared" si="105"/>
        <v>#REF!</v>
      </c>
      <c r="AR585" s="224" t="e">
        <f t="shared" si="106"/>
        <v>#REF!</v>
      </c>
      <c r="AS585" s="224" t="e">
        <f t="shared" si="107"/>
        <v>#REF!</v>
      </c>
      <c r="AT585" s="224" t="b">
        <f t="shared" si="108"/>
        <v>0</v>
      </c>
      <c r="AU585" s="224" t="e">
        <f t="shared" si="109"/>
        <v>#REF!</v>
      </c>
      <c r="AV585" s="224" t="e">
        <f t="shared" si="110"/>
        <v>#REF!</v>
      </c>
      <c r="AX585" s="227" t="b">
        <v>0</v>
      </c>
    </row>
    <row r="586" spans="2:50" x14ac:dyDescent="0.2">
      <c r="B586" s="215">
        <v>576</v>
      </c>
      <c r="C586" s="216" t="e">
        <f>+#REF!</f>
        <v>#REF!</v>
      </c>
      <c r="D586" s="217" t="e">
        <f>+#REF!</f>
        <v>#REF!</v>
      </c>
      <c r="E586" s="217" t="e">
        <f>+#REF!</f>
        <v>#REF!</v>
      </c>
      <c r="F586" s="217">
        <v>721</v>
      </c>
      <c r="G586" s="217" t="s">
        <v>66</v>
      </c>
      <c r="H586" s="217" t="str">
        <f t="shared" si="99"/>
        <v>TS</v>
      </c>
      <c r="I586" s="218" t="e">
        <f>+#REF!</f>
        <v>#REF!</v>
      </c>
      <c r="J586" s="218" t="e">
        <f>IF(ISBLANK(#REF!),"",#REF!)</f>
        <v>#REF!</v>
      </c>
      <c r="K586" s="218" t="e">
        <f>IF(ISBLANK(#REF!),"",#REF!)</f>
        <v>#REF!</v>
      </c>
      <c r="L586" s="219" t="e">
        <f>IF(ISBLANK(#REF!),"",#REF!)</f>
        <v>#REF!</v>
      </c>
      <c r="M586" s="218" t="e">
        <f>IF(ISBLANK(#REF!),"",#REF!)</f>
        <v>#REF!</v>
      </c>
      <c r="N586" s="218" t="e">
        <f>IF(ISBLANK(#REF!),"",#REF!)</f>
        <v>#REF!</v>
      </c>
      <c r="O586" s="218" t="e">
        <f>IF(ISBLANK(#REF!),"",#REF!)</f>
        <v>#REF!</v>
      </c>
      <c r="P586" s="220">
        <v>196.8</v>
      </c>
      <c r="Q586" s="220">
        <v>0</v>
      </c>
      <c r="R586" s="220">
        <v>0</v>
      </c>
      <c r="S586" s="220">
        <v>0</v>
      </c>
      <c r="T586" s="220">
        <v>0</v>
      </c>
      <c r="U586" s="220">
        <v>0</v>
      </c>
      <c r="V586" s="220">
        <v>196.8</v>
      </c>
      <c r="W586" s="220">
        <v>0</v>
      </c>
      <c r="X586" s="220">
        <v>0</v>
      </c>
      <c r="Y586" s="220">
        <v>196.8</v>
      </c>
      <c r="Z586" s="220">
        <v>36.080000000000013</v>
      </c>
      <c r="AA586" s="220">
        <v>160.72</v>
      </c>
      <c r="AB586" s="220">
        <v>36.080000000000005</v>
      </c>
      <c r="AC586" s="220">
        <v>0</v>
      </c>
      <c r="AD586" s="196"/>
      <c r="AE586" s="222" t="e">
        <f t="shared" si="100"/>
        <v>#REF!</v>
      </c>
      <c r="AF586" s="222" t="e">
        <f>INDEX(#REF!,MATCH(Turtas!E586,#REF!,0))</f>
        <v>#REF!</v>
      </c>
      <c r="AG586" s="223" t="e">
        <f t="shared" si="101"/>
        <v>#REF!</v>
      </c>
      <c r="AH586" s="223" t="s">
        <v>680</v>
      </c>
      <c r="AI586" s="196"/>
      <c r="AJ586" s="224" t="e">
        <f>#REF!</f>
        <v>#REF!</v>
      </c>
      <c r="AK586" s="224">
        <f t="shared" si="102"/>
        <v>196.8</v>
      </c>
      <c r="AL586" s="225" t="e">
        <f t="shared" si="103"/>
        <v>#REF!</v>
      </c>
      <c r="AM586" s="225"/>
      <c r="AN586" s="228" t="b">
        <v>1</v>
      </c>
      <c r="AO586" s="226"/>
      <c r="AP586" s="224" t="e">
        <f t="shared" si="104"/>
        <v>#REF!</v>
      </c>
      <c r="AQ586" s="224" t="e">
        <f t="shared" si="105"/>
        <v>#REF!</v>
      </c>
      <c r="AR586" s="224" t="e">
        <f t="shared" si="106"/>
        <v>#REF!</v>
      </c>
      <c r="AS586" s="224" t="e">
        <f t="shared" si="107"/>
        <v>#REF!</v>
      </c>
      <c r="AT586" s="224" t="b">
        <f t="shared" si="108"/>
        <v>0</v>
      </c>
      <c r="AU586" s="224" t="e">
        <f t="shared" si="109"/>
        <v>#REF!</v>
      </c>
      <c r="AV586" s="224" t="e">
        <f t="shared" si="110"/>
        <v>#REF!</v>
      </c>
      <c r="AX586" s="227" t="b">
        <v>0</v>
      </c>
    </row>
    <row r="587" spans="2:50" x14ac:dyDescent="0.2">
      <c r="B587" s="215">
        <v>577</v>
      </c>
      <c r="C587" s="216" t="e">
        <f>+#REF!</f>
        <v>#REF!</v>
      </c>
      <c r="D587" s="217" t="e">
        <f>+#REF!</f>
        <v>#REF!</v>
      </c>
      <c r="E587" s="217" t="e">
        <f>+#REF!</f>
        <v>#REF!</v>
      </c>
      <c r="F587" s="217">
        <v>721</v>
      </c>
      <c r="G587" s="217" t="s">
        <v>66</v>
      </c>
      <c r="H587" s="217" t="str">
        <f t="shared" si="99"/>
        <v>TS</v>
      </c>
      <c r="I587" s="218" t="e">
        <f>+#REF!</f>
        <v>#REF!</v>
      </c>
      <c r="J587" s="218" t="e">
        <f>IF(ISBLANK(#REF!),"",#REF!)</f>
        <v>#REF!</v>
      </c>
      <c r="K587" s="218" t="e">
        <f>IF(ISBLANK(#REF!),"",#REF!)</f>
        <v>#REF!</v>
      </c>
      <c r="L587" s="219" t="e">
        <f>IF(ISBLANK(#REF!),"",#REF!)</f>
        <v>#REF!</v>
      </c>
      <c r="M587" s="218" t="e">
        <f>IF(ISBLANK(#REF!),"",#REF!)</f>
        <v>#REF!</v>
      </c>
      <c r="N587" s="218" t="e">
        <f>IF(ISBLANK(#REF!),"",#REF!)</f>
        <v>#REF!</v>
      </c>
      <c r="O587" s="218" t="e">
        <f>IF(ISBLANK(#REF!),"",#REF!)</f>
        <v>#REF!</v>
      </c>
      <c r="P587" s="220">
        <v>70.48</v>
      </c>
      <c r="Q587" s="220">
        <v>0</v>
      </c>
      <c r="R587" s="220">
        <v>0</v>
      </c>
      <c r="S587" s="220">
        <v>0</v>
      </c>
      <c r="T587" s="220">
        <v>0</v>
      </c>
      <c r="U587" s="220">
        <v>0</v>
      </c>
      <c r="V587" s="220">
        <v>70.48</v>
      </c>
      <c r="W587" s="220">
        <v>0</v>
      </c>
      <c r="X587" s="220">
        <v>0</v>
      </c>
      <c r="Y587" s="220">
        <v>70.48</v>
      </c>
      <c r="Z587" s="220">
        <v>12.921333333333337</v>
      </c>
      <c r="AA587" s="220">
        <v>57.558666666666667</v>
      </c>
      <c r="AB587" s="220">
        <v>12.921333333333335</v>
      </c>
      <c r="AC587" s="220">
        <v>0</v>
      </c>
      <c r="AD587" s="196"/>
      <c r="AE587" s="222" t="e">
        <f t="shared" si="100"/>
        <v>#REF!</v>
      </c>
      <c r="AF587" s="222" t="e">
        <f>INDEX(#REF!,MATCH(Turtas!E587,#REF!,0))</f>
        <v>#REF!</v>
      </c>
      <c r="AG587" s="223" t="e">
        <f t="shared" si="101"/>
        <v>#REF!</v>
      </c>
      <c r="AH587" s="223" t="s">
        <v>680</v>
      </c>
      <c r="AI587" s="196"/>
      <c r="AJ587" s="224" t="e">
        <f>#REF!</f>
        <v>#REF!</v>
      </c>
      <c r="AK587" s="224">
        <f t="shared" si="102"/>
        <v>70.48</v>
      </c>
      <c r="AL587" s="225" t="e">
        <f t="shared" si="103"/>
        <v>#REF!</v>
      </c>
      <c r="AM587" s="225"/>
      <c r="AN587" s="228" t="b">
        <v>1</v>
      </c>
      <c r="AO587" s="226"/>
      <c r="AP587" s="224" t="e">
        <f t="shared" si="104"/>
        <v>#REF!</v>
      </c>
      <c r="AQ587" s="224" t="e">
        <f t="shared" si="105"/>
        <v>#REF!</v>
      </c>
      <c r="AR587" s="224" t="e">
        <f t="shared" si="106"/>
        <v>#REF!</v>
      </c>
      <c r="AS587" s="224" t="e">
        <f t="shared" si="107"/>
        <v>#REF!</v>
      </c>
      <c r="AT587" s="224" t="b">
        <f t="shared" si="108"/>
        <v>0</v>
      </c>
      <c r="AU587" s="224" t="e">
        <f t="shared" si="109"/>
        <v>#REF!</v>
      </c>
      <c r="AV587" s="224" t="e">
        <f t="shared" si="110"/>
        <v>#REF!</v>
      </c>
      <c r="AX587" s="227" t="b">
        <v>0</v>
      </c>
    </row>
    <row r="588" spans="2:50" x14ac:dyDescent="0.2">
      <c r="B588" s="215">
        <v>578</v>
      </c>
      <c r="C588" s="216" t="e">
        <f>+#REF!</f>
        <v>#REF!</v>
      </c>
      <c r="D588" s="217" t="e">
        <f>+#REF!</f>
        <v>#REF!</v>
      </c>
      <c r="E588" s="217" t="e">
        <f>+#REF!</f>
        <v>#REF!</v>
      </c>
      <c r="F588" s="217">
        <v>720</v>
      </c>
      <c r="G588" s="217" t="s">
        <v>66</v>
      </c>
      <c r="H588" s="217" t="str">
        <f t="shared" ref="H588:H640" si="111">+LEFT(G588,2)</f>
        <v>TS</v>
      </c>
      <c r="I588" s="218" t="e">
        <f>+#REF!</f>
        <v>#REF!</v>
      </c>
      <c r="J588" s="218" t="e">
        <f>IF(ISBLANK(#REF!),"",#REF!)</f>
        <v>#REF!</v>
      </c>
      <c r="K588" s="218" t="e">
        <f>IF(ISBLANK(#REF!),"",#REF!)</f>
        <v>#REF!</v>
      </c>
      <c r="L588" s="219" t="e">
        <f>IF(ISBLANK(#REF!),"",#REF!)</f>
        <v>#REF!</v>
      </c>
      <c r="M588" s="218" t="e">
        <f>IF(ISBLANK(#REF!),"",#REF!)</f>
        <v>#REF!</v>
      </c>
      <c r="N588" s="218" t="e">
        <f>IF(ISBLANK(#REF!),"",#REF!)</f>
        <v>#REF!</v>
      </c>
      <c r="O588" s="218" t="e">
        <f>IF(ISBLANK(#REF!),"",#REF!)</f>
        <v>#REF!</v>
      </c>
      <c r="P588" s="220">
        <v>496.41</v>
      </c>
      <c r="Q588" s="220">
        <v>0</v>
      </c>
      <c r="R588" s="220">
        <v>0</v>
      </c>
      <c r="S588" s="220">
        <v>0</v>
      </c>
      <c r="T588" s="220">
        <v>0</v>
      </c>
      <c r="U588" s="220">
        <v>0</v>
      </c>
      <c r="V588" s="220">
        <v>496.41</v>
      </c>
      <c r="W588" s="220">
        <v>0</v>
      </c>
      <c r="X588" s="220">
        <v>0</v>
      </c>
      <c r="Y588" s="220">
        <v>496.41</v>
      </c>
      <c r="Z588" s="220">
        <v>103.41874999999999</v>
      </c>
      <c r="AA588" s="220">
        <v>392.99125000000004</v>
      </c>
      <c r="AB588" s="220">
        <v>103.41875</v>
      </c>
      <c r="AC588" s="220">
        <v>0</v>
      </c>
      <c r="AD588" s="196"/>
      <c r="AE588" s="222" t="e">
        <f t="shared" ref="AE588:AE640" si="112">L588</f>
        <v>#REF!</v>
      </c>
      <c r="AF588" s="222" t="e">
        <f>INDEX(#REF!,MATCH(Turtas!E588,#REF!,0))</f>
        <v>#REF!</v>
      </c>
      <c r="AG588" s="223" t="e">
        <f t="shared" ref="AG588:AG640" si="113">+AE588=AF588</f>
        <v>#REF!</v>
      </c>
      <c r="AH588" s="223" t="s">
        <v>680</v>
      </c>
      <c r="AI588" s="196"/>
      <c r="AJ588" s="224" t="e">
        <f>#REF!</f>
        <v>#REF!</v>
      </c>
      <c r="AK588" s="224">
        <f t="shared" ref="AK588:AK640" si="114">+P588</f>
        <v>496.41</v>
      </c>
      <c r="AL588" s="225" t="e">
        <f t="shared" ref="AL588:AL640" si="115">+DATE(YEAR(I588),MONTH(I588)+IF(DAY(I588)=1,0,1),1)</f>
        <v>#REF!</v>
      </c>
      <c r="AM588" s="225"/>
      <c r="AN588" s="228" t="b">
        <v>1</v>
      </c>
      <c r="AO588" s="226"/>
      <c r="AP588" s="224" t="e">
        <f t="shared" ref="AP588:AP640" si="116">+L588*12</f>
        <v>#REF!</v>
      </c>
      <c r="AQ588" s="224" t="e">
        <f t="shared" ref="AQ588:AQ640" si="117">MIN(IFERROR(DATEDIF($AL588,AQ$9,"m"),FALSE),AP588)</f>
        <v>#REF!</v>
      </c>
      <c r="AR588" s="224" t="e">
        <f t="shared" ref="AR588:AR640" si="118">+AS588-AQ588</f>
        <v>#REF!</v>
      </c>
      <c r="AS588" s="224" t="e">
        <f t="shared" ref="AS588:AS640" si="119">MIN(IF($AO588,DATEDIF($AL588,$AM588,"m"),DATEDIF($AL588,AS$9,"m")),AP588)</f>
        <v>#REF!</v>
      </c>
      <c r="AT588" s="224" t="b">
        <f t="shared" ref="AT588:AT640" si="120">IFERROR(MAX(AJ588:AK588)/L588/12,FALSE)</f>
        <v>0</v>
      </c>
      <c r="AU588" s="224" t="e">
        <f t="shared" ref="AU588:AU640" si="121">+AT588*AR588</f>
        <v>#REF!</v>
      </c>
      <c r="AV588" s="224" t="e">
        <f t="shared" ref="AV588:AV640" si="122">+AU588-AC588-AB588</f>
        <v>#REF!</v>
      </c>
      <c r="AX588" s="227" t="b">
        <v>0</v>
      </c>
    </row>
    <row r="589" spans="2:50" x14ac:dyDescent="0.2">
      <c r="B589" s="215">
        <v>579</v>
      </c>
      <c r="C589" s="216" t="e">
        <f>+#REF!</f>
        <v>#REF!</v>
      </c>
      <c r="D589" s="217" t="e">
        <f>+#REF!</f>
        <v>#REF!</v>
      </c>
      <c r="E589" s="217" t="e">
        <f>+#REF!</f>
        <v>#REF!</v>
      </c>
      <c r="F589" s="217">
        <v>721</v>
      </c>
      <c r="G589" s="217" t="s">
        <v>66</v>
      </c>
      <c r="H589" s="217" t="str">
        <f t="shared" si="111"/>
        <v>TS</v>
      </c>
      <c r="I589" s="218" t="e">
        <f>+#REF!</f>
        <v>#REF!</v>
      </c>
      <c r="J589" s="218" t="e">
        <f>IF(ISBLANK(#REF!),"",#REF!)</f>
        <v>#REF!</v>
      </c>
      <c r="K589" s="218" t="e">
        <f>IF(ISBLANK(#REF!),"",#REF!)</f>
        <v>#REF!</v>
      </c>
      <c r="L589" s="219" t="e">
        <f>IF(ISBLANK(#REF!),"",#REF!)</f>
        <v>#REF!</v>
      </c>
      <c r="M589" s="218" t="e">
        <f>IF(ISBLANK(#REF!),"",#REF!)</f>
        <v>#REF!</v>
      </c>
      <c r="N589" s="218" t="e">
        <f>IF(ISBLANK(#REF!),"",#REF!)</f>
        <v>#REF!</v>
      </c>
      <c r="O589" s="218" t="e">
        <f>IF(ISBLANK(#REF!),"",#REF!)</f>
        <v>#REF!</v>
      </c>
      <c r="P589" s="220">
        <v>246</v>
      </c>
      <c r="Q589" s="220">
        <v>0</v>
      </c>
      <c r="R589" s="220">
        <v>0</v>
      </c>
      <c r="S589" s="220">
        <v>0</v>
      </c>
      <c r="T589" s="220">
        <v>0</v>
      </c>
      <c r="U589" s="220">
        <v>0</v>
      </c>
      <c r="V589" s="220">
        <v>246</v>
      </c>
      <c r="W589" s="220">
        <v>0</v>
      </c>
      <c r="X589" s="220">
        <v>0</v>
      </c>
      <c r="Y589" s="220">
        <v>246</v>
      </c>
      <c r="Z589" s="220">
        <v>41</v>
      </c>
      <c r="AA589" s="220">
        <v>205</v>
      </c>
      <c r="AB589" s="220">
        <v>41</v>
      </c>
      <c r="AC589" s="220">
        <v>0</v>
      </c>
      <c r="AD589" s="196"/>
      <c r="AE589" s="222" t="e">
        <f t="shared" si="112"/>
        <v>#REF!</v>
      </c>
      <c r="AF589" s="222" t="e">
        <f>INDEX(#REF!,MATCH(Turtas!E589,#REF!,0))</f>
        <v>#REF!</v>
      </c>
      <c r="AG589" s="223" t="e">
        <f t="shared" si="113"/>
        <v>#REF!</v>
      </c>
      <c r="AH589" s="223" t="s">
        <v>680</v>
      </c>
      <c r="AI589" s="196"/>
      <c r="AJ589" s="224" t="e">
        <f>#REF!</f>
        <v>#REF!</v>
      </c>
      <c r="AK589" s="224">
        <f t="shared" si="114"/>
        <v>246</v>
      </c>
      <c r="AL589" s="225" t="e">
        <f t="shared" si="115"/>
        <v>#REF!</v>
      </c>
      <c r="AM589" s="225"/>
      <c r="AN589" s="228" t="b">
        <v>1</v>
      </c>
      <c r="AO589" s="226"/>
      <c r="AP589" s="224" t="e">
        <f t="shared" si="116"/>
        <v>#REF!</v>
      </c>
      <c r="AQ589" s="224" t="e">
        <f t="shared" si="117"/>
        <v>#REF!</v>
      </c>
      <c r="AR589" s="224" t="e">
        <f t="shared" si="118"/>
        <v>#REF!</v>
      </c>
      <c r="AS589" s="224" t="e">
        <f t="shared" si="119"/>
        <v>#REF!</v>
      </c>
      <c r="AT589" s="224" t="b">
        <f t="shared" si="120"/>
        <v>0</v>
      </c>
      <c r="AU589" s="224" t="e">
        <f t="shared" si="121"/>
        <v>#REF!</v>
      </c>
      <c r="AV589" s="224" t="e">
        <f t="shared" si="122"/>
        <v>#REF!</v>
      </c>
      <c r="AX589" s="227" t="b">
        <v>0</v>
      </c>
    </row>
    <row r="590" spans="2:50" x14ac:dyDescent="0.2">
      <c r="B590" s="215">
        <v>580</v>
      </c>
      <c r="C590" s="216" t="e">
        <f>+#REF!</f>
        <v>#REF!</v>
      </c>
      <c r="D590" s="217" t="e">
        <f>+#REF!</f>
        <v>#REF!</v>
      </c>
      <c r="E590" s="217" t="e">
        <f>+#REF!</f>
        <v>#REF!</v>
      </c>
      <c r="F590" s="217">
        <v>721</v>
      </c>
      <c r="G590" s="217" t="s">
        <v>66</v>
      </c>
      <c r="H590" s="217" t="str">
        <f t="shared" si="111"/>
        <v>TS</v>
      </c>
      <c r="I590" s="218" t="e">
        <f>+#REF!</f>
        <v>#REF!</v>
      </c>
      <c r="J590" s="218" t="e">
        <f>IF(ISBLANK(#REF!),"",#REF!)</f>
        <v>#REF!</v>
      </c>
      <c r="K590" s="218" t="e">
        <f>IF(ISBLANK(#REF!),"",#REF!)</f>
        <v>#REF!</v>
      </c>
      <c r="L590" s="219" t="e">
        <f>IF(ISBLANK(#REF!),"",#REF!)</f>
        <v>#REF!</v>
      </c>
      <c r="M590" s="218" t="e">
        <f>IF(ISBLANK(#REF!),"",#REF!)</f>
        <v>#REF!</v>
      </c>
      <c r="N590" s="218" t="e">
        <f>IF(ISBLANK(#REF!),"",#REF!)</f>
        <v>#REF!</v>
      </c>
      <c r="O590" s="218" t="e">
        <f>IF(ISBLANK(#REF!),"",#REF!)</f>
        <v>#REF!</v>
      </c>
      <c r="P590" s="220">
        <v>630.70000000000005</v>
      </c>
      <c r="Q590" s="220">
        <v>0</v>
      </c>
      <c r="R590" s="220">
        <v>0</v>
      </c>
      <c r="S590" s="220">
        <v>0</v>
      </c>
      <c r="T590" s="220">
        <v>0</v>
      </c>
      <c r="U590" s="220">
        <v>0</v>
      </c>
      <c r="V590" s="220">
        <v>630.70000000000005</v>
      </c>
      <c r="W590" s="220">
        <v>0</v>
      </c>
      <c r="X590" s="220">
        <v>0</v>
      </c>
      <c r="Y590" s="220">
        <v>630.70000000000005</v>
      </c>
      <c r="Z590" s="220">
        <v>105.11666666666667</v>
      </c>
      <c r="AA590" s="220">
        <v>525.58333333333337</v>
      </c>
      <c r="AB590" s="220">
        <v>105.11666666666667</v>
      </c>
      <c r="AC590" s="220">
        <v>0</v>
      </c>
      <c r="AD590" s="196"/>
      <c r="AE590" s="222" t="e">
        <f t="shared" si="112"/>
        <v>#REF!</v>
      </c>
      <c r="AF590" s="222" t="e">
        <f>INDEX(#REF!,MATCH(Turtas!E590,#REF!,0))</f>
        <v>#REF!</v>
      </c>
      <c r="AG590" s="223" t="e">
        <f t="shared" si="113"/>
        <v>#REF!</v>
      </c>
      <c r="AH590" s="223" t="s">
        <v>680</v>
      </c>
      <c r="AI590" s="196"/>
      <c r="AJ590" s="224" t="e">
        <f>#REF!</f>
        <v>#REF!</v>
      </c>
      <c r="AK590" s="224">
        <f t="shared" si="114"/>
        <v>630.70000000000005</v>
      </c>
      <c r="AL590" s="225" t="e">
        <f t="shared" si="115"/>
        <v>#REF!</v>
      </c>
      <c r="AM590" s="225"/>
      <c r="AN590" s="228" t="b">
        <v>1</v>
      </c>
      <c r="AO590" s="226"/>
      <c r="AP590" s="224" t="e">
        <f t="shared" si="116"/>
        <v>#REF!</v>
      </c>
      <c r="AQ590" s="224" t="e">
        <f t="shared" si="117"/>
        <v>#REF!</v>
      </c>
      <c r="AR590" s="224" t="e">
        <f t="shared" si="118"/>
        <v>#REF!</v>
      </c>
      <c r="AS590" s="224" t="e">
        <f t="shared" si="119"/>
        <v>#REF!</v>
      </c>
      <c r="AT590" s="224" t="b">
        <f t="shared" si="120"/>
        <v>0</v>
      </c>
      <c r="AU590" s="224" t="e">
        <f t="shared" si="121"/>
        <v>#REF!</v>
      </c>
      <c r="AV590" s="224" t="e">
        <f t="shared" si="122"/>
        <v>#REF!</v>
      </c>
      <c r="AX590" s="227" t="b">
        <v>0</v>
      </c>
    </row>
    <row r="591" spans="2:50" x14ac:dyDescent="0.2">
      <c r="B591" s="215">
        <v>581</v>
      </c>
      <c r="C591" s="216" t="e">
        <f>+#REF!</f>
        <v>#REF!</v>
      </c>
      <c r="D591" s="217" t="e">
        <f>+#REF!</f>
        <v>#REF!</v>
      </c>
      <c r="E591" s="217" t="e">
        <f>+#REF!</f>
        <v>#REF!</v>
      </c>
      <c r="F591" s="217">
        <v>721</v>
      </c>
      <c r="G591" s="217" t="s">
        <v>66</v>
      </c>
      <c r="H591" s="217" t="str">
        <f t="shared" si="111"/>
        <v>TS</v>
      </c>
      <c r="I591" s="218" t="e">
        <f>+#REF!</f>
        <v>#REF!</v>
      </c>
      <c r="J591" s="218" t="e">
        <f>IF(ISBLANK(#REF!),"",#REF!)</f>
        <v>#REF!</v>
      </c>
      <c r="K591" s="218" t="e">
        <f>IF(ISBLANK(#REF!),"",#REF!)</f>
        <v>#REF!</v>
      </c>
      <c r="L591" s="219" t="e">
        <f>IF(ISBLANK(#REF!),"",#REF!)</f>
        <v>#REF!</v>
      </c>
      <c r="M591" s="218" t="e">
        <f>IF(ISBLANK(#REF!),"",#REF!)</f>
        <v>#REF!</v>
      </c>
      <c r="N591" s="218" t="e">
        <f>IF(ISBLANK(#REF!),"",#REF!)</f>
        <v>#REF!</v>
      </c>
      <c r="O591" s="218" t="e">
        <f>IF(ISBLANK(#REF!),"",#REF!)</f>
        <v>#REF!</v>
      </c>
      <c r="P591" s="220">
        <v>450.5</v>
      </c>
      <c r="Q591" s="220">
        <v>0</v>
      </c>
      <c r="R591" s="220">
        <v>0</v>
      </c>
      <c r="S591" s="220">
        <v>0</v>
      </c>
      <c r="T591" s="220">
        <v>0</v>
      </c>
      <c r="U591" s="220">
        <v>0</v>
      </c>
      <c r="V591" s="220">
        <v>450.5</v>
      </c>
      <c r="W591" s="220">
        <v>0</v>
      </c>
      <c r="X591" s="220">
        <v>0</v>
      </c>
      <c r="Y591" s="220">
        <v>450.5</v>
      </c>
      <c r="Z591" s="220">
        <v>75.083333333333371</v>
      </c>
      <c r="AA591" s="220">
        <v>375.41666666666663</v>
      </c>
      <c r="AB591" s="220">
        <v>75.083333333333343</v>
      </c>
      <c r="AC591" s="220">
        <v>0</v>
      </c>
      <c r="AD591" s="196"/>
      <c r="AE591" s="222" t="e">
        <f t="shared" si="112"/>
        <v>#REF!</v>
      </c>
      <c r="AF591" s="222" t="e">
        <f>INDEX(#REF!,MATCH(Turtas!E591,#REF!,0))</f>
        <v>#REF!</v>
      </c>
      <c r="AG591" s="223" t="e">
        <f t="shared" si="113"/>
        <v>#REF!</v>
      </c>
      <c r="AH591" s="223" t="s">
        <v>680</v>
      </c>
      <c r="AI591" s="196"/>
      <c r="AJ591" s="224" t="e">
        <f>#REF!</f>
        <v>#REF!</v>
      </c>
      <c r="AK591" s="224">
        <f t="shared" si="114"/>
        <v>450.5</v>
      </c>
      <c r="AL591" s="225" t="e">
        <f t="shared" si="115"/>
        <v>#REF!</v>
      </c>
      <c r="AM591" s="225"/>
      <c r="AN591" s="228" t="b">
        <v>1</v>
      </c>
      <c r="AO591" s="226"/>
      <c r="AP591" s="224" t="e">
        <f t="shared" si="116"/>
        <v>#REF!</v>
      </c>
      <c r="AQ591" s="224" t="e">
        <f t="shared" si="117"/>
        <v>#REF!</v>
      </c>
      <c r="AR591" s="224" t="e">
        <f t="shared" si="118"/>
        <v>#REF!</v>
      </c>
      <c r="AS591" s="224" t="e">
        <f t="shared" si="119"/>
        <v>#REF!</v>
      </c>
      <c r="AT591" s="224" t="b">
        <f t="shared" si="120"/>
        <v>0</v>
      </c>
      <c r="AU591" s="224" t="e">
        <f t="shared" si="121"/>
        <v>#REF!</v>
      </c>
      <c r="AV591" s="224" t="e">
        <f t="shared" si="122"/>
        <v>#REF!</v>
      </c>
      <c r="AX591" s="227" t="b">
        <v>0</v>
      </c>
    </row>
    <row r="592" spans="2:50" x14ac:dyDescent="0.2">
      <c r="B592" s="215">
        <v>582</v>
      </c>
      <c r="C592" s="216" t="e">
        <f>+#REF!</f>
        <v>#REF!</v>
      </c>
      <c r="D592" s="217" t="e">
        <f>+#REF!</f>
        <v>#REF!</v>
      </c>
      <c r="E592" s="217" t="e">
        <f>+#REF!</f>
        <v>#REF!</v>
      </c>
      <c r="F592" s="217">
        <v>721</v>
      </c>
      <c r="G592" s="217" t="s">
        <v>85</v>
      </c>
      <c r="H592" s="217" t="str">
        <f t="shared" si="111"/>
        <v>BS</v>
      </c>
      <c r="I592" s="218" t="e">
        <f>+#REF!</f>
        <v>#REF!</v>
      </c>
      <c r="J592" s="218" t="e">
        <f>IF(ISBLANK(#REF!),"",#REF!)</f>
        <v>#REF!</v>
      </c>
      <c r="K592" s="218" t="e">
        <f>IF(ISBLANK(#REF!),"",#REF!)</f>
        <v>#REF!</v>
      </c>
      <c r="L592" s="219" t="e">
        <f>IF(ISBLANK(#REF!),"",#REF!)</f>
        <v>#REF!</v>
      </c>
      <c r="M592" s="218" t="e">
        <f>IF(ISBLANK(#REF!),"",#REF!)</f>
        <v>#REF!</v>
      </c>
      <c r="N592" s="218" t="e">
        <f>IF(ISBLANK(#REF!),"",#REF!)</f>
        <v>#REF!</v>
      </c>
      <c r="O592" s="218" t="e">
        <f>IF(ISBLANK(#REF!),"",#REF!)</f>
        <v>#REF!</v>
      </c>
      <c r="P592" s="220">
        <v>697.75</v>
      </c>
      <c r="Q592" s="220">
        <v>0</v>
      </c>
      <c r="R592" s="220">
        <v>0</v>
      </c>
      <c r="S592" s="220">
        <v>0</v>
      </c>
      <c r="T592" s="220">
        <v>0</v>
      </c>
      <c r="U592" s="220">
        <v>0</v>
      </c>
      <c r="V592" s="220">
        <v>697.75</v>
      </c>
      <c r="W592" s="220">
        <v>697.75</v>
      </c>
      <c r="X592" s="220">
        <v>0</v>
      </c>
      <c r="Y592" s="220">
        <v>0</v>
      </c>
      <c r="Z592" s="220">
        <v>0</v>
      </c>
      <c r="AA592" s="220">
        <v>0</v>
      </c>
      <c r="AB592" s="220">
        <v>0</v>
      </c>
      <c r="AC592" s="220">
        <v>130.828125</v>
      </c>
      <c r="AD592" s="196"/>
      <c r="AE592" s="222" t="e">
        <f t="shared" si="112"/>
        <v>#REF!</v>
      </c>
      <c r="AF592" s="222" t="e">
        <f>INDEX(#REF!,MATCH(Turtas!E592,#REF!,0))</f>
        <v>#REF!</v>
      </c>
      <c r="AG592" s="223" t="e">
        <f t="shared" si="113"/>
        <v>#REF!</v>
      </c>
      <c r="AH592" s="223" t="s">
        <v>680</v>
      </c>
      <c r="AI592" s="196"/>
      <c r="AJ592" s="224" t="e">
        <f>#REF!</f>
        <v>#REF!</v>
      </c>
      <c r="AK592" s="224">
        <f t="shared" si="114"/>
        <v>697.75</v>
      </c>
      <c r="AL592" s="225" t="e">
        <f t="shared" si="115"/>
        <v>#REF!</v>
      </c>
      <c r="AM592" s="225"/>
      <c r="AN592" s="228" t="b">
        <v>1</v>
      </c>
      <c r="AO592" s="226"/>
      <c r="AP592" s="224" t="e">
        <f t="shared" si="116"/>
        <v>#REF!</v>
      </c>
      <c r="AQ592" s="224" t="e">
        <f t="shared" si="117"/>
        <v>#REF!</v>
      </c>
      <c r="AR592" s="224" t="e">
        <f t="shared" si="118"/>
        <v>#REF!</v>
      </c>
      <c r="AS592" s="224" t="e">
        <f t="shared" si="119"/>
        <v>#REF!</v>
      </c>
      <c r="AT592" s="224" t="b">
        <f t="shared" si="120"/>
        <v>0</v>
      </c>
      <c r="AU592" s="224" t="e">
        <f t="shared" si="121"/>
        <v>#REF!</v>
      </c>
      <c r="AV592" s="224" t="e">
        <f t="shared" si="122"/>
        <v>#REF!</v>
      </c>
      <c r="AX592" s="227" t="b">
        <v>0</v>
      </c>
    </row>
    <row r="593" spans="2:50" x14ac:dyDescent="0.2">
      <c r="B593" s="215">
        <v>583</v>
      </c>
      <c r="C593" s="216" t="e">
        <f>+#REF!</f>
        <v>#REF!</v>
      </c>
      <c r="D593" s="217" t="e">
        <f>+#REF!</f>
        <v>#REF!</v>
      </c>
      <c r="E593" s="217" t="e">
        <f>+#REF!</f>
        <v>#REF!</v>
      </c>
      <c r="F593" s="217">
        <v>721</v>
      </c>
      <c r="G593" s="217" t="s">
        <v>66</v>
      </c>
      <c r="H593" s="217" t="str">
        <f t="shared" si="111"/>
        <v>TS</v>
      </c>
      <c r="I593" s="218" t="e">
        <f>+#REF!</f>
        <v>#REF!</v>
      </c>
      <c r="J593" s="218" t="e">
        <f>IF(ISBLANK(#REF!),"",#REF!)</f>
        <v>#REF!</v>
      </c>
      <c r="K593" s="218" t="e">
        <f>IF(ISBLANK(#REF!),"",#REF!)</f>
        <v>#REF!</v>
      </c>
      <c r="L593" s="219" t="e">
        <f>IF(ISBLANK(#REF!),"",#REF!)</f>
        <v>#REF!</v>
      </c>
      <c r="M593" s="218" t="e">
        <f>IF(ISBLANK(#REF!),"",#REF!)</f>
        <v>#REF!</v>
      </c>
      <c r="N593" s="218" t="e">
        <f>IF(ISBLANK(#REF!),"",#REF!)</f>
        <v>#REF!</v>
      </c>
      <c r="O593" s="218" t="e">
        <f>IF(ISBLANK(#REF!),"",#REF!)</f>
        <v>#REF!</v>
      </c>
      <c r="P593" s="220">
        <v>1171.3</v>
      </c>
      <c r="Q593" s="220">
        <v>0</v>
      </c>
      <c r="R593" s="220">
        <v>0</v>
      </c>
      <c r="S593" s="220">
        <v>0</v>
      </c>
      <c r="T593" s="220">
        <v>0</v>
      </c>
      <c r="U593" s="220">
        <v>0</v>
      </c>
      <c r="V593" s="220">
        <v>1171.3</v>
      </c>
      <c r="W593" s="220">
        <v>0</v>
      </c>
      <c r="X593" s="220">
        <v>0</v>
      </c>
      <c r="Y593" s="220">
        <v>1171.3</v>
      </c>
      <c r="Z593" s="220">
        <v>175.69499999999994</v>
      </c>
      <c r="AA593" s="220">
        <v>995.60500000000002</v>
      </c>
      <c r="AB593" s="220">
        <v>175.69499999999999</v>
      </c>
      <c r="AC593" s="220">
        <v>0</v>
      </c>
      <c r="AD593" s="196"/>
      <c r="AE593" s="222" t="e">
        <f t="shared" si="112"/>
        <v>#REF!</v>
      </c>
      <c r="AF593" s="222" t="e">
        <f>INDEX(#REF!,MATCH(Turtas!E593,#REF!,0))</f>
        <v>#REF!</v>
      </c>
      <c r="AG593" s="223" t="e">
        <f t="shared" si="113"/>
        <v>#REF!</v>
      </c>
      <c r="AH593" s="223" t="s">
        <v>680</v>
      </c>
      <c r="AI593" s="196"/>
      <c r="AJ593" s="224" t="e">
        <f>#REF!</f>
        <v>#REF!</v>
      </c>
      <c r="AK593" s="224">
        <f t="shared" si="114"/>
        <v>1171.3</v>
      </c>
      <c r="AL593" s="225" t="e">
        <f t="shared" si="115"/>
        <v>#REF!</v>
      </c>
      <c r="AM593" s="225"/>
      <c r="AN593" s="228" t="b">
        <v>1</v>
      </c>
      <c r="AO593" s="226"/>
      <c r="AP593" s="224" t="e">
        <f t="shared" si="116"/>
        <v>#REF!</v>
      </c>
      <c r="AQ593" s="224" t="e">
        <f t="shared" si="117"/>
        <v>#REF!</v>
      </c>
      <c r="AR593" s="224" t="e">
        <f t="shared" si="118"/>
        <v>#REF!</v>
      </c>
      <c r="AS593" s="224" t="e">
        <f t="shared" si="119"/>
        <v>#REF!</v>
      </c>
      <c r="AT593" s="224" t="b">
        <f t="shared" si="120"/>
        <v>0</v>
      </c>
      <c r="AU593" s="224" t="e">
        <f t="shared" si="121"/>
        <v>#REF!</v>
      </c>
      <c r="AV593" s="224" t="e">
        <f t="shared" si="122"/>
        <v>#REF!</v>
      </c>
      <c r="AX593" s="227" t="b">
        <v>0</v>
      </c>
    </row>
    <row r="594" spans="2:50" x14ac:dyDescent="0.2">
      <c r="B594" s="215">
        <v>584</v>
      </c>
      <c r="C594" s="216" t="e">
        <f>+#REF!</f>
        <v>#REF!</v>
      </c>
      <c r="D594" s="217" t="e">
        <f>+#REF!</f>
        <v>#REF!</v>
      </c>
      <c r="E594" s="217" t="e">
        <f>+#REF!</f>
        <v>#REF!</v>
      </c>
      <c r="F594" s="217">
        <v>721</v>
      </c>
      <c r="G594" s="217" t="s">
        <v>66</v>
      </c>
      <c r="H594" s="217" t="str">
        <f t="shared" si="111"/>
        <v>TS</v>
      </c>
      <c r="I594" s="218" t="e">
        <f>+#REF!</f>
        <v>#REF!</v>
      </c>
      <c r="J594" s="218" t="e">
        <f>IF(ISBLANK(#REF!),"",#REF!)</f>
        <v>#REF!</v>
      </c>
      <c r="K594" s="218" t="e">
        <f>IF(ISBLANK(#REF!),"",#REF!)</f>
        <v>#REF!</v>
      </c>
      <c r="L594" s="219" t="e">
        <f>IF(ISBLANK(#REF!),"",#REF!)</f>
        <v>#REF!</v>
      </c>
      <c r="M594" s="218" t="e">
        <f>IF(ISBLANK(#REF!),"",#REF!)</f>
        <v>#REF!</v>
      </c>
      <c r="N594" s="218" t="e">
        <f>IF(ISBLANK(#REF!),"",#REF!)</f>
        <v>#REF!</v>
      </c>
      <c r="O594" s="218" t="e">
        <f>IF(ISBLANK(#REF!),"",#REF!)</f>
        <v>#REF!</v>
      </c>
      <c r="P594" s="220">
        <v>90.1</v>
      </c>
      <c r="Q594" s="220">
        <v>0</v>
      </c>
      <c r="R594" s="220">
        <v>0</v>
      </c>
      <c r="S594" s="220">
        <v>0</v>
      </c>
      <c r="T594" s="220">
        <v>0</v>
      </c>
      <c r="U594" s="220">
        <v>0</v>
      </c>
      <c r="V594" s="220">
        <v>90.1</v>
      </c>
      <c r="W594" s="220">
        <v>0</v>
      </c>
      <c r="X594" s="220">
        <v>0</v>
      </c>
      <c r="Y594" s="220">
        <v>90.1</v>
      </c>
      <c r="Z594" s="220">
        <v>13.515000000000001</v>
      </c>
      <c r="AA594" s="220">
        <v>76.584999999999994</v>
      </c>
      <c r="AB594" s="220">
        <v>13.514999999999999</v>
      </c>
      <c r="AC594" s="220">
        <v>0</v>
      </c>
      <c r="AD594" s="196"/>
      <c r="AE594" s="222" t="e">
        <f t="shared" si="112"/>
        <v>#REF!</v>
      </c>
      <c r="AF594" s="222" t="e">
        <f>INDEX(#REF!,MATCH(Turtas!E594,#REF!,0))</f>
        <v>#REF!</v>
      </c>
      <c r="AG594" s="223" t="e">
        <f t="shared" si="113"/>
        <v>#REF!</v>
      </c>
      <c r="AH594" s="223" t="s">
        <v>680</v>
      </c>
      <c r="AI594" s="196"/>
      <c r="AJ594" s="224" t="e">
        <f>#REF!</f>
        <v>#REF!</v>
      </c>
      <c r="AK594" s="224">
        <f t="shared" si="114"/>
        <v>90.1</v>
      </c>
      <c r="AL594" s="225" t="e">
        <f t="shared" si="115"/>
        <v>#REF!</v>
      </c>
      <c r="AM594" s="225"/>
      <c r="AN594" s="228" t="b">
        <v>1</v>
      </c>
      <c r="AO594" s="226"/>
      <c r="AP594" s="224" t="e">
        <f t="shared" si="116"/>
        <v>#REF!</v>
      </c>
      <c r="AQ594" s="224" t="e">
        <f t="shared" si="117"/>
        <v>#REF!</v>
      </c>
      <c r="AR594" s="224" t="e">
        <f t="shared" si="118"/>
        <v>#REF!</v>
      </c>
      <c r="AS594" s="224" t="e">
        <f t="shared" si="119"/>
        <v>#REF!</v>
      </c>
      <c r="AT594" s="224" t="b">
        <f t="shared" si="120"/>
        <v>0</v>
      </c>
      <c r="AU594" s="224" t="e">
        <f t="shared" si="121"/>
        <v>#REF!</v>
      </c>
      <c r="AV594" s="224" t="e">
        <f t="shared" si="122"/>
        <v>#REF!</v>
      </c>
      <c r="AX594" s="227" t="b">
        <v>0</v>
      </c>
    </row>
    <row r="595" spans="2:50" x14ac:dyDescent="0.2">
      <c r="B595" s="215">
        <v>585</v>
      </c>
      <c r="C595" s="216" t="e">
        <f>+#REF!</f>
        <v>#REF!</v>
      </c>
      <c r="D595" s="217" t="e">
        <f>+#REF!</f>
        <v>#REF!</v>
      </c>
      <c r="E595" s="217" t="e">
        <f>+#REF!</f>
        <v>#REF!</v>
      </c>
      <c r="F595" s="217">
        <v>721</v>
      </c>
      <c r="G595" s="217" t="s">
        <v>66</v>
      </c>
      <c r="H595" s="217" t="str">
        <f t="shared" si="111"/>
        <v>TS</v>
      </c>
      <c r="I595" s="218" t="e">
        <f>+#REF!</f>
        <v>#REF!</v>
      </c>
      <c r="J595" s="218" t="e">
        <f>IF(ISBLANK(#REF!),"",#REF!)</f>
        <v>#REF!</v>
      </c>
      <c r="K595" s="218" t="e">
        <f>IF(ISBLANK(#REF!),"",#REF!)</f>
        <v>#REF!</v>
      </c>
      <c r="L595" s="219" t="e">
        <f>IF(ISBLANK(#REF!),"",#REF!)</f>
        <v>#REF!</v>
      </c>
      <c r="M595" s="218" t="e">
        <f>IF(ISBLANK(#REF!),"",#REF!)</f>
        <v>#REF!</v>
      </c>
      <c r="N595" s="218" t="e">
        <f>IF(ISBLANK(#REF!),"",#REF!)</f>
        <v>#REF!</v>
      </c>
      <c r="O595" s="218" t="e">
        <f>IF(ISBLANK(#REF!),"",#REF!)</f>
        <v>#REF!</v>
      </c>
      <c r="P595" s="220">
        <v>79.48</v>
      </c>
      <c r="Q595" s="220">
        <v>0</v>
      </c>
      <c r="R595" s="220">
        <v>0</v>
      </c>
      <c r="S595" s="220">
        <v>0</v>
      </c>
      <c r="T595" s="220">
        <v>0</v>
      </c>
      <c r="U595" s="220">
        <v>0</v>
      </c>
      <c r="V595" s="220">
        <v>79.48</v>
      </c>
      <c r="W595" s="220">
        <v>0</v>
      </c>
      <c r="X595" s="220">
        <v>0</v>
      </c>
      <c r="Y595" s="220">
        <v>79.48</v>
      </c>
      <c r="Z595" s="220">
        <v>10.597333333333339</v>
      </c>
      <c r="AA595" s="220">
        <v>68.882666666666665</v>
      </c>
      <c r="AB595" s="220">
        <v>10.597333333333333</v>
      </c>
      <c r="AC595" s="220">
        <v>0</v>
      </c>
      <c r="AD595" s="196"/>
      <c r="AE595" s="222" t="e">
        <f t="shared" si="112"/>
        <v>#REF!</v>
      </c>
      <c r="AF595" s="222" t="e">
        <f>INDEX(#REF!,MATCH(Turtas!E595,#REF!,0))</f>
        <v>#REF!</v>
      </c>
      <c r="AG595" s="223" t="e">
        <f t="shared" si="113"/>
        <v>#REF!</v>
      </c>
      <c r="AH595" s="223" t="s">
        <v>680</v>
      </c>
      <c r="AI595" s="196"/>
      <c r="AJ595" s="224" t="e">
        <f>#REF!</f>
        <v>#REF!</v>
      </c>
      <c r="AK595" s="224">
        <f t="shared" si="114"/>
        <v>79.48</v>
      </c>
      <c r="AL595" s="225" t="e">
        <f t="shared" si="115"/>
        <v>#REF!</v>
      </c>
      <c r="AM595" s="225"/>
      <c r="AN595" s="228" t="b">
        <v>1</v>
      </c>
      <c r="AO595" s="226"/>
      <c r="AP595" s="224" t="e">
        <f t="shared" si="116"/>
        <v>#REF!</v>
      </c>
      <c r="AQ595" s="224" t="e">
        <f t="shared" si="117"/>
        <v>#REF!</v>
      </c>
      <c r="AR595" s="224" t="e">
        <f t="shared" si="118"/>
        <v>#REF!</v>
      </c>
      <c r="AS595" s="224" t="e">
        <f t="shared" si="119"/>
        <v>#REF!</v>
      </c>
      <c r="AT595" s="224" t="b">
        <f t="shared" si="120"/>
        <v>0</v>
      </c>
      <c r="AU595" s="224" t="e">
        <f t="shared" si="121"/>
        <v>#REF!</v>
      </c>
      <c r="AV595" s="224" t="e">
        <f t="shared" si="122"/>
        <v>#REF!</v>
      </c>
      <c r="AX595" s="227" t="b">
        <v>0</v>
      </c>
    </row>
    <row r="596" spans="2:50" x14ac:dyDescent="0.2">
      <c r="B596" s="215">
        <v>586</v>
      </c>
      <c r="C596" s="216" t="e">
        <f>+#REF!</f>
        <v>#REF!</v>
      </c>
      <c r="D596" s="217" t="e">
        <f>+#REF!</f>
        <v>#REF!</v>
      </c>
      <c r="E596" s="217" t="e">
        <f>+#REF!</f>
        <v>#REF!</v>
      </c>
      <c r="F596" s="217">
        <v>721</v>
      </c>
      <c r="G596" s="217" t="s">
        <v>66</v>
      </c>
      <c r="H596" s="217" t="str">
        <f t="shared" si="111"/>
        <v>TS</v>
      </c>
      <c r="I596" s="218" t="e">
        <f>+#REF!</f>
        <v>#REF!</v>
      </c>
      <c r="J596" s="218" t="e">
        <f>IF(ISBLANK(#REF!),"",#REF!)</f>
        <v>#REF!</v>
      </c>
      <c r="K596" s="218" t="e">
        <f>IF(ISBLANK(#REF!),"",#REF!)</f>
        <v>#REF!</v>
      </c>
      <c r="L596" s="219" t="e">
        <f>IF(ISBLANK(#REF!),"",#REF!)</f>
        <v>#REF!</v>
      </c>
      <c r="M596" s="218" t="e">
        <f>IF(ISBLANK(#REF!),"",#REF!)</f>
        <v>#REF!</v>
      </c>
      <c r="N596" s="218" t="e">
        <f>IF(ISBLANK(#REF!),"",#REF!)</f>
        <v>#REF!</v>
      </c>
      <c r="O596" s="218" t="e">
        <f>IF(ISBLANK(#REF!),"",#REF!)</f>
        <v>#REF!</v>
      </c>
      <c r="P596" s="220">
        <v>246</v>
      </c>
      <c r="Q596" s="220">
        <v>0</v>
      </c>
      <c r="R596" s="220">
        <v>0</v>
      </c>
      <c r="S596" s="220">
        <v>0</v>
      </c>
      <c r="T596" s="220">
        <v>0</v>
      </c>
      <c r="U596" s="220">
        <v>0</v>
      </c>
      <c r="V596" s="220">
        <v>246</v>
      </c>
      <c r="W596" s="220">
        <v>0</v>
      </c>
      <c r="X596" s="220">
        <v>0</v>
      </c>
      <c r="Y596" s="220">
        <v>246</v>
      </c>
      <c r="Z596" s="220">
        <v>32.800000000000011</v>
      </c>
      <c r="AA596" s="220">
        <v>213.2</v>
      </c>
      <c r="AB596" s="220">
        <v>32.799999999999997</v>
      </c>
      <c r="AC596" s="220">
        <v>0</v>
      </c>
      <c r="AD596" s="196"/>
      <c r="AE596" s="222" t="e">
        <f t="shared" si="112"/>
        <v>#REF!</v>
      </c>
      <c r="AF596" s="222" t="e">
        <f>INDEX(#REF!,MATCH(Turtas!E596,#REF!,0))</f>
        <v>#REF!</v>
      </c>
      <c r="AG596" s="223" t="e">
        <f t="shared" si="113"/>
        <v>#REF!</v>
      </c>
      <c r="AH596" s="223" t="s">
        <v>680</v>
      </c>
      <c r="AI596" s="196"/>
      <c r="AJ596" s="224" t="e">
        <f>#REF!</f>
        <v>#REF!</v>
      </c>
      <c r="AK596" s="224">
        <f t="shared" si="114"/>
        <v>246</v>
      </c>
      <c r="AL596" s="225" t="e">
        <f t="shared" si="115"/>
        <v>#REF!</v>
      </c>
      <c r="AM596" s="225"/>
      <c r="AN596" s="228" t="b">
        <v>1</v>
      </c>
      <c r="AO596" s="226"/>
      <c r="AP596" s="224" t="e">
        <f t="shared" si="116"/>
        <v>#REF!</v>
      </c>
      <c r="AQ596" s="224" t="e">
        <f t="shared" si="117"/>
        <v>#REF!</v>
      </c>
      <c r="AR596" s="224" t="e">
        <f t="shared" si="118"/>
        <v>#REF!</v>
      </c>
      <c r="AS596" s="224" t="e">
        <f t="shared" si="119"/>
        <v>#REF!</v>
      </c>
      <c r="AT596" s="224" t="b">
        <f t="shared" si="120"/>
        <v>0</v>
      </c>
      <c r="AU596" s="224" t="e">
        <f t="shared" si="121"/>
        <v>#REF!</v>
      </c>
      <c r="AV596" s="224" t="e">
        <f t="shared" si="122"/>
        <v>#REF!</v>
      </c>
      <c r="AX596" s="227" t="b">
        <v>0</v>
      </c>
    </row>
    <row r="597" spans="2:50" x14ac:dyDescent="0.2">
      <c r="B597" s="215">
        <v>587</v>
      </c>
      <c r="C597" s="216" t="e">
        <f>+#REF!</f>
        <v>#REF!</v>
      </c>
      <c r="D597" s="217" t="e">
        <f>+#REF!</f>
        <v>#REF!</v>
      </c>
      <c r="E597" s="217" t="e">
        <f>+#REF!</f>
        <v>#REF!</v>
      </c>
      <c r="F597" s="217">
        <v>721</v>
      </c>
      <c r="G597" s="217" t="s">
        <v>66</v>
      </c>
      <c r="H597" s="217" t="str">
        <f t="shared" si="111"/>
        <v>TS</v>
      </c>
      <c r="I597" s="218" t="e">
        <f>+#REF!</f>
        <v>#REF!</v>
      </c>
      <c r="J597" s="218" t="e">
        <f>IF(ISBLANK(#REF!),"",#REF!)</f>
        <v>#REF!</v>
      </c>
      <c r="K597" s="218" t="e">
        <f>IF(ISBLANK(#REF!),"",#REF!)</f>
        <v>#REF!</v>
      </c>
      <c r="L597" s="219" t="e">
        <f>IF(ISBLANK(#REF!),"",#REF!)</f>
        <v>#REF!</v>
      </c>
      <c r="M597" s="218" t="e">
        <f>IF(ISBLANK(#REF!),"",#REF!)</f>
        <v>#REF!</v>
      </c>
      <c r="N597" s="218" t="e">
        <f>IF(ISBLANK(#REF!),"",#REF!)</f>
        <v>#REF!</v>
      </c>
      <c r="O597" s="218" t="e">
        <f>IF(ISBLANK(#REF!),"",#REF!)</f>
        <v>#REF!</v>
      </c>
      <c r="P597" s="220">
        <v>450.5</v>
      </c>
      <c r="Q597" s="220">
        <v>0</v>
      </c>
      <c r="R597" s="220">
        <v>0</v>
      </c>
      <c r="S597" s="220">
        <v>0</v>
      </c>
      <c r="T597" s="220">
        <v>0</v>
      </c>
      <c r="U597" s="220">
        <v>0</v>
      </c>
      <c r="V597" s="220">
        <v>450.5</v>
      </c>
      <c r="W597" s="220">
        <v>0</v>
      </c>
      <c r="X597" s="220">
        <v>0</v>
      </c>
      <c r="Y597" s="220">
        <v>450.5</v>
      </c>
      <c r="Z597" s="220">
        <v>60.066666666666663</v>
      </c>
      <c r="AA597" s="220">
        <v>390.43333333333334</v>
      </c>
      <c r="AB597" s="220">
        <v>60.06666666666667</v>
      </c>
      <c r="AC597" s="220">
        <v>0</v>
      </c>
      <c r="AD597" s="196"/>
      <c r="AE597" s="222" t="e">
        <f t="shared" si="112"/>
        <v>#REF!</v>
      </c>
      <c r="AF597" s="222" t="e">
        <f>INDEX(#REF!,MATCH(Turtas!E597,#REF!,0))</f>
        <v>#REF!</v>
      </c>
      <c r="AG597" s="223" t="e">
        <f t="shared" si="113"/>
        <v>#REF!</v>
      </c>
      <c r="AH597" s="223" t="s">
        <v>680</v>
      </c>
      <c r="AI597" s="196"/>
      <c r="AJ597" s="224" t="e">
        <f>#REF!</f>
        <v>#REF!</v>
      </c>
      <c r="AK597" s="224">
        <f t="shared" si="114"/>
        <v>450.5</v>
      </c>
      <c r="AL597" s="225" t="e">
        <f t="shared" si="115"/>
        <v>#REF!</v>
      </c>
      <c r="AM597" s="225"/>
      <c r="AN597" s="228" t="b">
        <v>1</v>
      </c>
      <c r="AO597" s="226"/>
      <c r="AP597" s="224" t="e">
        <f t="shared" si="116"/>
        <v>#REF!</v>
      </c>
      <c r="AQ597" s="224" t="e">
        <f t="shared" si="117"/>
        <v>#REF!</v>
      </c>
      <c r="AR597" s="224" t="e">
        <f t="shared" si="118"/>
        <v>#REF!</v>
      </c>
      <c r="AS597" s="224" t="e">
        <f t="shared" si="119"/>
        <v>#REF!</v>
      </c>
      <c r="AT597" s="224" t="b">
        <f t="shared" si="120"/>
        <v>0</v>
      </c>
      <c r="AU597" s="224" t="e">
        <f t="shared" si="121"/>
        <v>#REF!</v>
      </c>
      <c r="AV597" s="224" t="e">
        <f t="shared" si="122"/>
        <v>#REF!</v>
      </c>
      <c r="AX597" s="227" t="b">
        <v>0</v>
      </c>
    </row>
    <row r="598" spans="2:50" x14ac:dyDescent="0.2">
      <c r="B598" s="215">
        <v>588</v>
      </c>
      <c r="C598" s="216" t="e">
        <f>+#REF!</f>
        <v>#REF!</v>
      </c>
      <c r="D598" s="217" t="e">
        <f>+#REF!</f>
        <v>#REF!</v>
      </c>
      <c r="E598" s="217" t="e">
        <f>+#REF!</f>
        <v>#REF!</v>
      </c>
      <c r="F598" s="217">
        <v>721</v>
      </c>
      <c r="G598" s="217" t="s">
        <v>66</v>
      </c>
      <c r="H598" s="217" t="str">
        <f t="shared" si="111"/>
        <v>TS</v>
      </c>
      <c r="I598" s="218" t="e">
        <f>+#REF!</f>
        <v>#REF!</v>
      </c>
      <c r="J598" s="218" t="e">
        <f>IF(ISBLANK(#REF!),"",#REF!)</f>
        <v>#REF!</v>
      </c>
      <c r="K598" s="218" t="e">
        <f>IF(ISBLANK(#REF!),"",#REF!)</f>
        <v>#REF!</v>
      </c>
      <c r="L598" s="219" t="e">
        <f>IF(ISBLANK(#REF!),"",#REF!)</f>
        <v>#REF!</v>
      </c>
      <c r="M598" s="218" t="e">
        <f>IF(ISBLANK(#REF!),"",#REF!)</f>
        <v>#REF!</v>
      </c>
      <c r="N598" s="218" t="e">
        <f>IF(ISBLANK(#REF!),"",#REF!)</f>
        <v>#REF!</v>
      </c>
      <c r="O598" s="218" t="e">
        <f>IF(ISBLANK(#REF!),"",#REF!)</f>
        <v>#REF!</v>
      </c>
      <c r="P598" s="220">
        <v>184.5</v>
      </c>
      <c r="Q598" s="220">
        <v>0</v>
      </c>
      <c r="R598" s="220">
        <v>0</v>
      </c>
      <c r="S598" s="220">
        <v>0</v>
      </c>
      <c r="T598" s="220">
        <v>0</v>
      </c>
      <c r="U598" s="220">
        <v>0</v>
      </c>
      <c r="V598" s="220">
        <v>184.5</v>
      </c>
      <c r="W598" s="220">
        <v>0</v>
      </c>
      <c r="X598" s="220">
        <v>0</v>
      </c>
      <c r="Y598" s="220">
        <v>184.5</v>
      </c>
      <c r="Z598" s="220">
        <v>24.599999999999994</v>
      </c>
      <c r="AA598" s="220">
        <v>159.9</v>
      </c>
      <c r="AB598" s="220">
        <v>24.6</v>
      </c>
      <c r="AC598" s="220">
        <v>0</v>
      </c>
      <c r="AD598" s="196"/>
      <c r="AE598" s="222" t="e">
        <f t="shared" si="112"/>
        <v>#REF!</v>
      </c>
      <c r="AF598" s="222" t="e">
        <f>INDEX(#REF!,MATCH(Turtas!E598,#REF!,0))</f>
        <v>#REF!</v>
      </c>
      <c r="AG598" s="223" t="e">
        <f t="shared" si="113"/>
        <v>#REF!</v>
      </c>
      <c r="AH598" s="223" t="s">
        <v>680</v>
      </c>
      <c r="AI598" s="196"/>
      <c r="AJ598" s="224" t="e">
        <f>#REF!</f>
        <v>#REF!</v>
      </c>
      <c r="AK598" s="224">
        <f t="shared" si="114"/>
        <v>184.5</v>
      </c>
      <c r="AL598" s="225" t="e">
        <f t="shared" si="115"/>
        <v>#REF!</v>
      </c>
      <c r="AM598" s="225"/>
      <c r="AN598" s="228" t="b">
        <v>1</v>
      </c>
      <c r="AO598" s="226"/>
      <c r="AP598" s="224" t="e">
        <f t="shared" si="116"/>
        <v>#REF!</v>
      </c>
      <c r="AQ598" s="224" t="e">
        <f t="shared" si="117"/>
        <v>#REF!</v>
      </c>
      <c r="AR598" s="224" t="e">
        <f t="shared" si="118"/>
        <v>#REF!</v>
      </c>
      <c r="AS598" s="224" t="e">
        <f t="shared" si="119"/>
        <v>#REF!</v>
      </c>
      <c r="AT598" s="224" t="b">
        <f t="shared" si="120"/>
        <v>0</v>
      </c>
      <c r="AU598" s="224" t="e">
        <f t="shared" si="121"/>
        <v>#REF!</v>
      </c>
      <c r="AV598" s="224" t="e">
        <f t="shared" si="122"/>
        <v>#REF!</v>
      </c>
      <c r="AX598" s="227" t="b">
        <v>0</v>
      </c>
    </row>
    <row r="599" spans="2:50" x14ac:dyDescent="0.2">
      <c r="B599" s="215">
        <v>589</v>
      </c>
      <c r="C599" s="216" t="e">
        <f>+#REF!</f>
        <v>#REF!</v>
      </c>
      <c r="D599" s="217" t="e">
        <f>+#REF!</f>
        <v>#REF!</v>
      </c>
      <c r="E599" s="217" t="e">
        <f>+#REF!</f>
        <v>#REF!</v>
      </c>
      <c r="F599" s="217">
        <v>721</v>
      </c>
      <c r="G599" s="217" t="s">
        <v>66</v>
      </c>
      <c r="H599" s="217" t="str">
        <f t="shared" si="111"/>
        <v>TS</v>
      </c>
      <c r="I599" s="218" t="e">
        <f>+#REF!</f>
        <v>#REF!</v>
      </c>
      <c r="J599" s="218" t="e">
        <f>IF(ISBLANK(#REF!),"",#REF!)</f>
        <v>#REF!</v>
      </c>
      <c r="K599" s="218" t="e">
        <f>IF(ISBLANK(#REF!),"",#REF!)</f>
        <v>#REF!</v>
      </c>
      <c r="L599" s="219" t="e">
        <f>IF(ISBLANK(#REF!),"",#REF!)</f>
        <v>#REF!</v>
      </c>
      <c r="M599" s="218" t="e">
        <f>IF(ISBLANK(#REF!),"",#REF!)</f>
        <v>#REF!</v>
      </c>
      <c r="N599" s="218" t="e">
        <f>IF(ISBLANK(#REF!),"",#REF!)</f>
        <v>#REF!</v>
      </c>
      <c r="O599" s="218" t="e">
        <f>IF(ISBLANK(#REF!),"",#REF!)</f>
        <v>#REF!</v>
      </c>
      <c r="P599" s="220">
        <v>180.2</v>
      </c>
      <c r="Q599" s="220">
        <v>0</v>
      </c>
      <c r="R599" s="220">
        <v>0</v>
      </c>
      <c r="S599" s="220">
        <v>0</v>
      </c>
      <c r="T599" s="220">
        <v>0</v>
      </c>
      <c r="U599" s="220">
        <v>0</v>
      </c>
      <c r="V599" s="220">
        <v>180.2</v>
      </c>
      <c r="W599" s="220">
        <v>0</v>
      </c>
      <c r="X599" s="220">
        <v>0</v>
      </c>
      <c r="Y599" s="220">
        <v>180.2</v>
      </c>
      <c r="Z599" s="220">
        <v>24.026666666666671</v>
      </c>
      <c r="AA599" s="220">
        <v>156.17333333333332</v>
      </c>
      <c r="AB599" s="220">
        <v>24.026666666666664</v>
      </c>
      <c r="AC599" s="220">
        <v>0</v>
      </c>
      <c r="AD599" s="196"/>
      <c r="AE599" s="222" t="e">
        <f t="shared" si="112"/>
        <v>#REF!</v>
      </c>
      <c r="AF599" s="222" t="e">
        <f>INDEX(#REF!,MATCH(Turtas!E599,#REF!,0))</f>
        <v>#REF!</v>
      </c>
      <c r="AG599" s="223" t="e">
        <f t="shared" si="113"/>
        <v>#REF!</v>
      </c>
      <c r="AH599" s="223" t="s">
        <v>680</v>
      </c>
      <c r="AI599" s="196"/>
      <c r="AJ599" s="224" t="e">
        <f>#REF!</f>
        <v>#REF!</v>
      </c>
      <c r="AK599" s="224">
        <f t="shared" si="114"/>
        <v>180.2</v>
      </c>
      <c r="AL599" s="225" t="e">
        <f t="shared" si="115"/>
        <v>#REF!</v>
      </c>
      <c r="AM599" s="225"/>
      <c r="AN599" s="228" t="b">
        <v>1</v>
      </c>
      <c r="AO599" s="226"/>
      <c r="AP599" s="224" t="e">
        <f t="shared" si="116"/>
        <v>#REF!</v>
      </c>
      <c r="AQ599" s="224" t="e">
        <f t="shared" si="117"/>
        <v>#REF!</v>
      </c>
      <c r="AR599" s="224" t="e">
        <f t="shared" si="118"/>
        <v>#REF!</v>
      </c>
      <c r="AS599" s="224" t="e">
        <f t="shared" si="119"/>
        <v>#REF!</v>
      </c>
      <c r="AT599" s="224" t="b">
        <f t="shared" si="120"/>
        <v>0</v>
      </c>
      <c r="AU599" s="224" t="e">
        <f t="shared" si="121"/>
        <v>#REF!</v>
      </c>
      <c r="AV599" s="224" t="e">
        <f t="shared" si="122"/>
        <v>#REF!</v>
      </c>
      <c r="AX599" s="227" t="b">
        <v>0</v>
      </c>
    </row>
    <row r="600" spans="2:50" x14ac:dyDescent="0.2">
      <c r="B600" s="215">
        <v>590</v>
      </c>
      <c r="C600" s="216" t="e">
        <f>+#REF!</f>
        <v>#REF!</v>
      </c>
      <c r="D600" s="217" t="e">
        <f>+#REF!</f>
        <v>#REF!</v>
      </c>
      <c r="E600" s="217" t="e">
        <f>+#REF!</f>
        <v>#REF!</v>
      </c>
      <c r="F600" s="217">
        <v>721</v>
      </c>
      <c r="G600" s="217" t="s">
        <v>66</v>
      </c>
      <c r="H600" s="217" t="str">
        <f t="shared" si="111"/>
        <v>TS</v>
      </c>
      <c r="I600" s="218" t="e">
        <f>+#REF!</f>
        <v>#REF!</v>
      </c>
      <c r="J600" s="218" t="e">
        <f>IF(ISBLANK(#REF!),"",#REF!)</f>
        <v>#REF!</v>
      </c>
      <c r="K600" s="218" t="e">
        <f>IF(ISBLANK(#REF!),"",#REF!)</f>
        <v>#REF!</v>
      </c>
      <c r="L600" s="219" t="e">
        <f>IF(ISBLANK(#REF!),"",#REF!)</f>
        <v>#REF!</v>
      </c>
      <c r="M600" s="218" t="e">
        <f>IF(ISBLANK(#REF!),"",#REF!)</f>
        <v>#REF!</v>
      </c>
      <c r="N600" s="218" t="e">
        <f>IF(ISBLANK(#REF!),"",#REF!)</f>
        <v>#REF!</v>
      </c>
      <c r="O600" s="218" t="e">
        <f>IF(ISBLANK(#REF!),"",#REF!)</f>
        <v>#REF!</v>
      </c>
      <c r="P600" s="220">
        <v>79.48</v>
      </c>
      <c r="Q600" s="220">
        <v>0</v>
      </c>
      <c r="R600" s="220">
        <v>0</v>
      </c>
      <c r="S600" s="220">
        <v>0</v>
      </c>
      <c r="T600" s="220">
        <v>0</v>
      </c>
      <c r="U600" s="220">
        <v>0</v>
      </c>
      <c r="V600" s="220">
        <v>79.48</v>
      </c>
      <c r="W600" s="220">
        <v>0</v>
      </c>
      <c r="X600" s="220">
        <v>0</v>
      </c>
      <c r="Y600" s="220">
        <v>79.48</v>
      </c>
      <c r="Z600" s="220">
        <v>0</v>
      </c>
      <c r="AA600" s="220">
        <v>79.48</v>
      </c>
      <c r="AB600" s="220">
        <v>0</v>
      </c>
      <c r="AC600" s="220">
        <v>0</v>
      </c>
      <c r="AD600" s="196"/>
      <c r="AE600" s="222" t="e">
        <f t="shared" si="112"/>
        <v>#REF!</v>
      </c>
      <c r="AF600" s="222" t="e">
        <f>INDEX(#REF!,MATCH(Turtas!E600,#REF!,0))</f>
        <v>#REF!</v>
      </c>
      <c r="AG600" s="223" t="e">
        <f t="shared" si="113"/>
        <v>#REF!</v>
      </c>
      <c r="AH600" s="223" t="s">
        <v>680</v>
      </c>
      <c r="AI600" s="196"/>
      <c r="AJ600" s="224" t="e">
        <f>#REF!</f>
        <v>#REF!</v>
      </c>
      <c r="AK600" s="224">
        <f t="shared" si="114"/>
        <v>79.48</v>
      </c>
      <c r="AL600" s="225" t="e">
        <f t="shared" si="115"/>
        <v>#REF!</v>
      </c>
      <c r="AM600" s="225"/>
      <c r="AN600" s="228" t="b">
        <v>1</v>
      </c>
      <c r="AO600" s="226"/>
      <c r="AP600" s="224" t="e">
        <f t="shared" si="116"/>
        <v>#REF!</v>
      </c>
      <c r="AQ600" s="224" t="e">
        <f t="shared" si="117"/>
        <v>#REF!</v>
      </c>
      <c r="AR600" s="224" t="e">
        <f t="shared" si="118"/>
        <v>#REF!</v>
      </c>
      <c r="AS600" s="224" t="e">
        <f t="shared" si="119"/>
        <v>#REF!</v>
      </c>
      <c r="AT600" s="224" t="b">
        <f t="shared" si="120"/>
        <v>0</v>
      </c>
      <c r="AU600" s="224" t="e">
        <f t="shared" si="121"/>
        <v>#REF!</v>
      </c>
      <c r="AV600" s="224" t="e">
        <f t="shared" si="122"/>
        <v>#REF!</v>
      </c>
      <c r="AX600" s="227" t="b">
        <v>0</v>
      </c>
    </row>
    <row r="601" spans="2:50" x14ac:dyDescent="0.2">
      <c r="B601" s="215">
        <v>591</v>
      </c>
      <c r="C601" s="216" t="e">
        <f>+#REF!</f>
        <v>#REF!</v>
      </c>
      <c r="D601" s="217" t="e">
        <f>+#REF!</f>
        <v>#REF!</v>
      </c>
      <c r="E601" s="217" t="e">
        <f>+#REF!</f>
        <v>#REF!</v>
      </c>
      <c r="F601" s="217">
        <v>721</v>
      </c>
      <c r="G601" s="217" t="s">
        <v>66</v>
      </c>
      <c r="H601" s="217" t="str">
        <f t="shared" si="111"/>
        <v>TS</v>
      </c>
      <c r="I601" s="218" t="e">
        <f>+#REF!</f>
        <v>#REF!</v>
      </c>
      <c r="J601" s="218" t="e">
        <f>IF(ISBLANK(#REF!),"",#REF!)</f>
        <v>#REF!</v>
      </c>
      <c r="K601" s="218" t="e">
        <f>IF(ISBLANK(#REF!),"",#REF!)</f>
        <v>#REF!</v>
      </c>
      <c r="L601" s="219" t="e">
        <f>IF(ISBLANK(#REF!),"",#REF!)</f>
        <v>#REF!</v>
      </c>
      <c r="M601" s="218" t="e">
        <f>IF(ISBLANK(#REF!),"",#REF!)</f>
        <v>#REF!</v>
      </c>
      <c r="N601" s="218" t="e">
        <f>IF(ISBLANK(#REF!),"",#REF!)</f>
        <v>#REF!</v>
      </c>
      <c r="O601" s="218" t="e">
        <f>IF(ISBLANK(#REF!),"",#REF!)</f>
        <v>#REF!</v>
      </c>
      <c r="P601" s="220">
        <v>270.3</v>
      </c>
      <c r="Q601" s="220">
        <v>0</v>
      </c>
      <c r="R601" s="220">
        <v>0</v>
      </c>
      <c r="S601" s="220">
        <v>0</v>
      </c>
      <c r="T601" s="220">
        <v>0</v>
      </c>
      <c r="U601" s="220">
        <v>0</v>
      </c>
      <c r="V601" s="220">
        <v>270.3</v>
      </c>
      <c r="W601" s="220">
        <v>0</v>
      </c>
      <c r="X601" s="220">
        <v>0</v>
      </c>
      <c r="Y601" s="220">
        <v>270.3</v>
      </c>
      <c r="Z601" s="220">
        <v>31.534999999999997</v>
      </c>
      <c r="AA601" s="220">
        <v>238.76500000000001</v>
      </c>
      <c r="AB601" s="220">
        <v>31.535</v>
      </c>
      <c r="AC601" s="220">
        <v>0</v>
      </c>
      <c r="AD601" s="196"/>
      <c r="AE601" s="222" t="e">
        <f t="shared" si="112"/>
        <v>#REF!</v>
      </c>
      <c r="AF601" s="222" t="e">
        <f>INDEX(#REF!,MATCH(Turtas!E601,#REF!,0))</f>
        <v>#REF!</v>
      </c>
      <c r="AG601" s="223" t="e">
        <f t="shared" si="113"/>
        <v>#REF!</v>
      </c>
      <c r="AH601" s="223" t="s">
        <v>680</v>
      </c>
      <c r="AI601" s="196"/>
      <c r="AJ601" s="224" t="e">
        <f>#REF!</f>
        <v>#REF!</v>
      </c>
      <c r="AK601" s="224">
        <f t="shared" si="114"/>
        <v>270.3</v>
      </c>
      <c r="AL601" s="225" t="e">
        <f t="shared" si="115"/>
        <v>#REF!</v>
      </c>
      <c r="AM601" s="225"/>
      <c r="AN601" s="228" t="b">
        <v>1</v>
      </c>
      <c r="AO601" s="226"/>
      <c r="AP601" s="224" t="e">
        <f t="shared" si="116"/>
        <v>#REF!</v>
      </c>
      <c r="AQ601" s="224" t="e">
        <f t="shared" si="117"/>
        <v>#REF!</v>
      </c>
      <c r="AR601" s="224" t="e">
        <f t="shared" si="118"/>
        <v>#REF!</v>
      </c>
      <c r="AS601" s="224" t="e">
        <f t="shared" si="119"/>
        <v>#REF!</v>
      </c>
      <c r="AT601" s="224" t="b">
        <f t="shared" si="120"/>
        <v>0</v>
      </c>
      <c r="AU601" s="224" t="e">
        <f t="shared" si="121"/>
        <v>#REF!</v>
      </c>
      <c r="AV601" s="224" t="e">
        <f t="shared" si="122"/>
        <v>#REF!</v>
      </c>
      <c r="AX601" s="227" t="b">
        <v>0</v>
      </c>
    </row>
    <row r="602" spans="2:50" x14ac:dyDescent="0.2">
      <c r="B602" s="215">
        <v>592</v>
      </c>
      <c r="C602" s="216" t="e">
        <f>+#REF!</f>
        <v>#REF!</v>
      </c>
      <c r="D602" s="217" t="e">
        <f>+#REF!</f>
        <v>#REF!</v>
      </c>
      <c r="E602" s="217" t="e">
        <f>+#REF!</f>
        <v>#REF!</v>
      </c>
      <c r="F602" s="217">
        <v>721</v>
      </c>
      <c r="G602" s="217" t="s">
        <v>66</v>
      </c>
      <c r="H602" s="217" t="str">
        <f t="shared" si="111"/>
        <v>TS</v>
      </c>
      <c r="I602" s="218" t="e">
        <f>+#REF!</f>
        <v>#REF!</v>
      </c>
      <c r="J602" s="218" t="e">
        <f>IF(ISBLANK(#REF!),"",#REF!)</f>
        <v>#REF!</v>
      </c>
      <c r="K602" s="218" t="e">
        <f>IF(ISBLANK(#REF!),"",#REF!)</f>
        <v>#REF!</v>
      </c>
      <c r="L602" s="219" t="e">
        <f>IF(ISBLANK(#REF!),"",#REF!)</f>
        <v>#REF!</v>
      </c>
      <c r="M602" s="218" t="e">
        <f>IF(ISBLANK(#REF!),"",#REF!)</f>
        <v>#REF!</v>
      </c>
      <c r="N602" s="218" t="e">
        <f>IF(ISBLANK(#REF!),"",#REF!)</f>
        <v>#REF!</v>
      </c>
      <c r="O602" s="218" t="e">
        <f>IF(ISBLANK(#REF!),"",#REF!)</f>
        <v>#REF!</v>
      </c>
      <c r="P602" s="220">
        <v>414.46</v>
      </c>
      <c r="Q602" s="220">
        <v>0</v>
      </c>
      <c r="R602" s="220">
        <v>0</v>
      </c>
      <c r="S602" s="220">
        <v>0</v>
      </c>
      <c r="T602" s="220">
        <v>0</v>
      </c>
      <c r="U602" s="220">
        <v>0</v>
      </c>
      <c r="V602" s="220">
        <v>414.46</v>
      </c>
      <c r="W602" s="220">
        <v>0</v>
      </c>
      <c r="X602" s="220">
        <v>0</v>
      </c>
      <c r="Y602" s="220">
        <v>414.46</v>
      </c>
      <c r="Z602" s="220">
        <v>48.353666666666697</v>
      </c>
      <c r="AA602" s="220">
        <v>366.10633333333328</v>
      </c>
      <c r="AB602" s="220">
        <v>48.353666666666669</v>
      </c>
      <c r="AC602" s="220">
        <v>0</v>
      </c>
      <c r="AD602" s="196"/>
      <c r="AE602" s="222" t="e">
        <f t="shared" si="112"/>
        <v>#REF!</v>
      </c>
      <c r="AF602" s="222" t="e">
        <f>INDEX(#REF!,MATCH(Turtas!E602,#REF!,0))</f>
        <v>#REF!</v>
      </c>
      <c r="AG602" s="223" t="e">
        <f t="shared" si="113"/>
        <v>#REF!</v>
      </c>
      <c r="AH602" s="223" t="s">
        <v>680</v>
      </c>
      <c r="AI602" s="196"/>
      <c r="AJ602" s="224" t="e">
        <f>#REF!</f>
        <v>#REF!</v>
      </c>
      <c r="AK602" s="224">
        <f t="shared" si="114"/>
        <v>414.46</v>
      </c>
      <c r="AL602" s="225" t="e">
        <f t="shared" si="115"/>
        <v>#REF!</v>
      </c>
      <c r="AM602" s="225"/>
      <c r="AN602" s="228" t="b">
        <v>1</v>
      </c>
      <c r="AO602" s="226"/>
      <c r="AP602" s="224" t="e">
        <f t="shared" si="116"/>
        <v>#REF!</v>
      </c>
      <c r="AQ602" s="224" t="e">
        <f t="shared" si="117"/>
        <v>#REF!</v>
      </c>
      <c r="AR602" s="224" t="e">
        <f t="shared" si="118"/>
        <v>#REF!</v>
      </c>
      <c r="AS602" s="224" t="e">
        <f t="shared" si="119"/>
        <v>#REF!</v>
      </c>
      <c r="AT602" s="224" t="b">
        <f t="shared" si="120"/>
        <v>0</v>
      </c>
      <c r="AU602" s="224" t="e">
        <f t="shared" si="121"/>
        <v>#REF!</v>
      </c>
      <c r="AV602" s="224" t="e">
        <f t="shared" si="122"/>
        <v>#REF!</v>
      </c>
      <c r="AX602" s="227" t="b">
        <v>0</v>
      </c>
    </row>
    <row r="603" spans="2:50" x14ac:dyDescent="0.2">
      <c r="B603" s="215">
        <v>593</v>
      </c>
      <c r="C603" s="216" t="e">
        <f>+#REF!</f>
        <v>#REF!</v>
      </c>
      <c r="D603" s="217" t="e">
        <f>+#REF!</f>
        <v>#REF!</v>
      </c>
      <c r="E603" s="217" t="e">
        <f>+#REF!</f>
        <v>#REF!</v>
      </c>
      <c r="F603" s="217">
        <v>721</v>
      </c>
      <c r="G603" s="217" t="s">
        <v>66</v>
      </c>
      <c r="H603" s="217" t="str">
        <f t="shared" si="111"/>
        <v>TS</v>
      </c>
      <c r="I603" s="218" t="e">
        <f>+#REF!</f>
        <v>#REF!</v>
      </c>
      <c r="J603" s="218" t="e">
        <f>IF(ISBLANK(#REF!),"",#REF!)</f>
        <v>#REF!</v>
      </c>
      <c r="K603" s="218" t="e">
        <f>IF(ISBLANK(#REF!),"",#REF!)</f>
        <v>#REF!</v>
      </c>
      <c r="L603" s="219" t="e">
        <f>IF(ISBLANK(#REF!),"",#REF!)</f>
        <v>#REF!</v>
      </c>
      <c r="M603" s="218" t="e">
        <f>IF(ISBLANK(#REF!),"",#REF!)</f>
        <v>#REF!</v>
      </c>
      <c r="N603" s="218" t="e">
        <f>IF(ISBLANK(#REF!),"",#REF!)</f>
        <v>#REF!</v>
      </c>
      <c r="O603" s="218" t="e">
        <f>IF(ISBLANK(#REF!),"",#REF!)</f>
        <v>#REF!</v>
      </c>
      <c r="P603" s="220">
        <v>810.9</v>
      </c>
      <c r="Q603" s="220">
        <v>0</v>
      </c>
      <c r="R603" s="220">
        <v>0</v>
      </c>
      <c r="S603" s="220">
        <v>0</v>
      </c>
      <c r="T603" s="220">
        <v>0</v>
      </c>
      <c r="U603" s="220">
        <v>0</v>
      </c>
      <c r="V603" s="220">
        <v>810.9</v>
      </c>
      <c r="W603" s="220">
        <v>0</v>
      </c>
      <c r="X603" s="220">
        <v>0</v>
      </c>
      <c r="Y603" s="220">
        <v>810.9</v>
      </c>
      <c r="Z603" s="220">
        <v>94.605000000000018</v>
      </c>
      <c r="AA603" s="220">
        <v>716.29499999999996</v>
      </c>
      <c r="AB603" s="220">
        <v>94.60499999999999</v>
      </c>
      <c r="AC603" s="220">
        <v>0</v>
      </c>
      <c r="AD603" s="196"/>
      <c r="AE603" s="222" t="e">
        <f t="shared" si="112"/>
        <v>#REF!</v>
      </c>
      <c r="AF603" s="222" t="e">
        <f>INDEX(#REF!,MATCH(Turtas!E603,#REF!,0))</f>
        <v>#REF!</v>
      </c>
      <c r="AG603" s="223" t="e">
        <f t="shared" si="113"/>
        <v>#REF!</v>
      </c>
      <c r="AH603" s="223" t="s">
        <v>680</v>
      </c>
      <c r="AI603" s="196"/>
      <c r="AJ603" s="224" t="e">
        <f>#REF!</f>
        <v>#REF!</v>
      </c>
      <c r="AK603" s="224">
        <f t="shared" si="114"/>
        <v>810.9</v>
      </c>
      <c r="AL603" s="225" t="e">
        <f t="shared" si="115"/>
        <v>#REF!</v>
      </c>
      <c r="AM603" s="225"/>
      <c r="AN603" s="228" t="b">
        <v>1</v>
      </c>
      <c r="AO603" s="226"/>
      <c r="AP603" s="224" t="e">
        <f t="shared" si="116"/>
        <v>#REF!</v>
      </c>
      <c r="AQ603" s="224" t="e">
        <f t="shared" si="117"/>
        <v>#REF!</v>
      </c>
      <c r="AR603" s="224" t="e">
        <f t="shared" si="118"/>
        <v>#REF!</v>
      </c>
      <c r="AS603" s="224" t="e">
        <f t="shared" si="119"/>
        <v>#REF!</v>
      </c>
      <c r="AT603" s="224" t="b">
        <f t="shared" si="120"/>
        <v>0</v>
      </c>
      <c r="AU603" s="224" t="e">
        <f t="shared" si="121"/>
        <v>#REF!</v>
      </c>
      <c r="AV603" s="224" t="e">
        <f t="shared" si="122"/>
        <v>#REF!</v>
      </c>
      <c r="AX603" s="227" t="b">
        <v>0</v>
      </c>
    </row>
    <row r="604" spans="2:50" x14ac:dyDescent="0.2">
      <c r="B604" s="215">
        <v>594</v>
      </c>
      <c r="C604" s="216" t="e">
        <f>+#REF!</f>
        <v>#REF!</v>
      </c>
      <c r="D604" s="217" t="e">
        <f>+#REF!</f>
        <v>#REF!</v>
      </c>
      <c r="E604" s="217" t="e">
        <f>+#REF!</f>
        <v>#REF!</v>
      </c>
      <c r="F604" s="217">
        <v>721</v>
      </c>
      <c r="G604" s="217" t="s">
        <v>66</v>
      </c>
      <c r="H604" s="217" t="str">
        <f t="shared" si="111"/>
        <v>TS</v>
      </c>
      <c r="I604" s="218" t="e">
        <f>+#REF!</f>
        <v>#REF!</v>
      </c>
      <c r="J604" s="218" t="e">
        <f>IF(ISBLANK(#REF!),"",#REF!)</f>
        <v>#REF!</v>
      </c>
      <c r="K604" s="218" t="e">
        <f>IF(ISBLANK(#REF!),"",#REF!)</f>
        <v>#REF!</v>
      </c>
      <c r="L604" s="219" t="e">
        <f>IF(ISBLANK(#REF!),"",#REF!)</f>
        <v>#REF!</v>
      </c>
      <c r="M604" s="218" t="e">
        <f>IF(ISBLANK(#REF!),"",#REF!)</f>
        <v>#REF!</v>
      </c>
      <c r="N604" s="218" t="e">
        <f>IF(ISBLANK(#REF!),"",#REF!)</f>
        <v>#REF!</v>
      </c>
      <c r="O604" s="218" t="e">
        <f>IF(ISBLANK(#REF!),"",#REF!)</f>
        <v>#REF!</v>
      </c>
      <c r="P604" s="220">
        <v>123</v>
      </c>
      <c r="Q604" s="220">
        <v>0</v>
      </c>
      <c r="R604" s="220">
        <v>0</v>
      </c>
      <c r="S604" s="220">
        <v>0</v>
      </c>
      <c r="T604" s="220">
        <v>0</v>
      </c>
      <c r="U604" s="220">
        <v>0</v>
      </c>
      <c r="V604" s="220">
        <v>123</v>
      </c>
      <c r="W604" s="220">
        <v>0</v>
      </c>
      <c r="X604" s="220">
        <v>0</v>
      </c>
      <c r="Y604" s="220">
        <v>123</v>
      </c>
      <c r="Z604" s="220">
        <v>14.349999999999994</v>
      </c>
      <c r="AA604" s="220">
        <v>108.65</v>
      </c>
      <c r="AB604" s="220">
        <v>14.349999999999998</v>
      </c>
      <c r="AC604" s="220">
        <v>0</v>
      </c>
      <c r="AD604" s="196"/>
      <c r="AE604" s="222" t="e">
        <f t="shared" si="112"/>
        <v>#REF!</v>
      </c>
      <c r="AF604" s="222" t="e">
        <f>INDEX(#REF!,MATCH(Turtas!E604,#REF!,0))</f>
        <v>#REF!</v>
      </c>
      <c r="AG604" s="223" t="e">
        <f t="shared" si="113"/>
        <v>#REF!</v>
      </c>
      <c r="AH604" s="223" t="s">
        <v>680</v>
      </c>
      <c r="AI604" s="196"/>
      <c r="AJ604" s="224" t="e">
        <f>#REF!</f>
        <v>#REF!</v>
      </c>
      <c r="AK604" s="224">
        <f t="shared" si="114"/>
        <v>123</v>
      </c>
      <c r="AL604" s="225" t="e">
        <f t="shared" si="115"/>
        <v>#REF!</v>
      </c>
      <c r="AM604" s="225"/>
      <c r="AN604" s="228" t="b">
        <v>1</v>
      </c>
      <c r="AO604" s="226"/>
      <c r="AP604" s="224" t="e">
        <f t="shared" si="116"/>
        <v>#REF!</v>
      </c>
      <c r="AQ604" s="224" t="e">
        <f t="shared" si="117"/>
        <v>#REF!</v>
      </c>
      <c r="AR604" s="224" t="e">
        <f t="shared" si="118"/>
        <v>#REF!</v>
      </c>
      <c r="AS604" s="224" t="e">
        <f t="shared" si="119"/>
        <v>#REF!</v>
      </c>
      <c r="AT604" s="224" t="b">
        <f t="shared" si="120"/>
        <v>0</v>
      </c>
      <c r="AU604" s="224" t="e">
        <f t="shared" si="121"/>
        <v>#REF!</v>
      </c>
      <c r="AV604" s="224" t="e">
        <f t="shared" si="122"/>
        <v>#REF!</v>
      </c>
      <c r="AX604" s="227" t="b">
        <v>0</v>
      </c>
    </row>
    <row r="605" spans="2:50" x14ac:dyDescent="0.2">
      <c r="B605" s="215">
        <v>595</v>
      </c>
      <c r="C605" s="216" t="e">
        <f>+#REF!</f>
        <v>#REF!</v>
      </c>
      <c r="D605" s="217" t="e">
        <f>+#REF!</f>
        <v>#REF!</v>
      </c>
      <c r="E605" s="217" t="e">
        <f>+#REF!</f>
        <v>#REF!</v>
      </c>
      <c r="F605" s="217">
        <v>721</v>
      </c>
      <c r="G605" s="217" t="s">
        <v>66</v>
      </c>
      <c r="H605" s="217" t="str">
        <f t="shared" si="111"/>
        <v>TS</v>
      </c>
      <c r="I605" s="218" t="e">
        <f>+#REF!</f>
        <v>#REF!</v>
      </c>
      <c r="J605" s="218" t="e">
        <f>IF(ISBLANK(#REF!),"",#REF!)</f>
        <v>#REF!</v>
      </c>
      <c r="K605" s="218" t="e">
        <f>IF(ISBLANK(#REF!),"",#REF!)</f>
        <v>#REF!</v>
      </c>
      <c r="L605" s="219" t="e">
        <f>IF(ISBLANK(#REF!),"",#REF!)</f>
        <v>#REF!</v>
      </c>
      <c r="M605" s="218" t="e">
        <f>IF(ISBLANK(#REF!),"",#REF!)</f>
        <v>#REF!</v>
      </c>
      <c r="N605" s="218" t="e">
        <f>IF(ISBLANK(#REF!),"",#REF!)</f>
        <v>#REF!</v>
      </c>
      <c r="O605" s="218" t="e">
        <f>IF(ISBLANK(#REF!),"",#REF!)</f>
        <v>#REF!</v>
      </c>
      <c r="P605" s="220">
        <v>901</v>
      </c>
      <c r="Q605" s="220">
        <v>0</v>
      </c>
      <c r="R605" s="220">
        <v>0</v>
      </c>
      <c r="S605" s="220">
        <v>0</v>
      </c>
      <c r="T605" s="220">
        <v>0</v>
      </c>
      <c r="U605" s="220">
        <v>0</v>
      </c>
      <c r="V605" s="220">
        <v>901</v>
      </c>
      <c r="W605" s="220">
        <v>0</v>
      </c>
      <c r="X605" s="220">
        <v>0</v>
      </c>
      <c r="Y605" s="220">
        <v>901</v>
      </c>
      <c r="Z605" s="220">
        <v>90.100000000000023</v>
      </c>
      <c r="AA605" s="220">
        <v>810.9</v>
      </c>
      <c r="AB605" s="220">
        <v>90.100000000000009</v>
      </c>
      <c r="AC605" s="220">
        <v>0</v>
      </c>
      <c r="AD605" s="196"/>
      <c r="AE605" s="222" t="e">
        <f t="shared" si="112"/>
        <v>#REF!</v>
      </c>
      <c r="AF605" s="222" t="e">
        <f>INDEX(#REF!,MATCH(Turtas!E605,#REF!,0))</f>
        <v>#REF!</v>
      </c>
      <c r="AG605" s="223" t="e">
        <f t="shared" si="113"/>
        <v>#REF!</v>
      </c>
      <c r="AH605" s="223" t="s">
        <v>680</v>
      </c>
      <c r="AI605" s="196"/>
      <c r="AJ605" s="224" t="e">
        <f>#REF!</f>
        <v>#REF!</v>
      </c>
      <c r="AK605" s="224">
        <f t="shared" si="114"/>
        <v>901</v>
      </c>
      <c r="AL605" s="225" t="e">
        <f t="shared" si="115"/>
        <v>#REF!</v>
      </c>
      <c r="AM605" s="225"/>
      <c r="AN605" s="228" t="b">
        <v>1</v>
      </c>
      <c r="AO605" s="226"/>
      <c r="AP605" s="224" t="e">
        <f t="shared" si="116"/>
        <v>#REF!</v>
      </c>
      <c r="AQ605" s="224" t="e">
        <f t="shared" si="117"/>
        <v>#REF!</v>
      </c>
      <c r="AR605" s="224" t="e">
        <f t="shared" si="118"/>
        <v>#REF!</v>
      </c>
      <c r="AS605" s="224" t="e">
        <f t="shared" si="119"/>
        <v>#REF!</v>
      </c>
      <c r="AT605" s="224" t="b">
        <f t="shared" si="120"/>
        <v>0</v>
      </c>
      <c r="AU605" s="224" t="e">
        <f t="shared" si="121"/>
        <v>#REF!</v>
      </c>
      <c r="AV605" s="224" t="e">
        <f t="shared" si="122"/>
        <v>#REF!</v>
      </c>
      <c r="AX605" s="227" t="b">
        <v>0</v>
      </c>
    </row>
    <row r="606" spans="2:50" x14ac:dyDescent="0.2">
      <c r="B606" s="215">
        <v>596</v>
      </c>
      <c r="C606" s="216" t="e">
        <f>+#REF!</f>
        <v>#REF!</v>
      </c>
      <c r="D606" s="217" t="e">
        <f>+#REF!</f>
        <v>#REF!</v>
      </c>
      <c r="E606" s="217" t="e">
        <f>+#REF!</f>
        <v>#REF!</v>
      </c>
      <c r="F606" s="217">
        <v>721</v>
      </c>
      <c r="G606" s="217" t="s">
        <v>66</v>
      </c>
      <c r="H606" s="217" t="str">
        <f t="shared" si="111"/>
        <v>TS</v>
      </c>
      <c r="I606" s="218" t="e">
        <f>+#REF!</f>
        <v>#REF!</v>
      </c>
      <c r="J606" s="218" t="e">
        <f>IF(ISBLANK(#REF!),"",#REF!)</f>
        <v>#REF!</v>
      </c>
      <c r="K606" s="218" t="e">
        <f>IF(ISBLANK(#REF!),"",#REF!)</f>
        <v>#REF!</v>
      </c>
      <c r="L606" s="219" t="e">
        <f>IF(ISBLANK(#REF!),"",#REF!)</f>
        <v>#REF!</v>
      </c>
      <c r="M606" s="218" t="e">
        <f>IF(ISBLANK(#REF!),"",#REF!)</f>
        <v>#REF!</v>
      </c>
      <c r="N606" s="218" t="e">
        <f>IF(ISBLANK(#REF!),"",#REF!)</f>
        <v>#REF!</v>
      </c>
      <c r="O606" s="218" t="e">
        <f>IF(ISBLANK(#REF!),"",#REF!)</f>
        <v>#REF!</v>
      </c>
      <c r="P606" s="220">
        <v>90.1</v>
      </c>
      <c r="Q606" s="220">
        <v>0</v>
      </c>
      <c r="R606" s="220">
        <v>0</v>
      </c>
      <c r="S606" s="220">
        <v>0</v>
      </c>
      <c r="T606" s="220">
        <v>0</v>
      </c>
      <c r="U606" s="220">
        <v>0</v>
      </c>
      <c r="V606" s="220">
        <v>90.1</v>
      </c>
      <c r="W606" s="220">
        <v>0</v>
      </c>
      <c r="X606" s="220">
        <v>0</v>
      </c>
      <c r="Y606" s="220">
        <v>90.1</v>
      </c>
      <c r="Z606" s="220">
        <v>9.0099999999999909</v>
      </c>
      <c r="AA606" s="220">
        <v>81.09</v>
      </c>
      <c r="AB606" s="220">
        <v>9.009999999999998</v>
      </c>
      <c r="AC606" s="220">
        <v>0</v>
      </c>
      <c r="AD606" s="196"/>
      <c r="AE606" s="222" t="e">
        <f t="shared" si="112"/>
        <v>#REF!</v>
      </c>
      <c r="AF606" s="222" t="e">
        <f>INDEX(#REF!,MATCH(Turtas!E606,#REF!,0))</f>
        <v>#REF!</v>
      </c>
      <c r="AG606" s="223" t="e">
        <f t="shared" si="113"/>
        <v>#REF!</v>
      </c>
      <c r="AH606" s="223" t="s">
        <v>680</v>
      </c>
      <c r="AI606" s="196"/>
      <c r="AJ606" s="224" t="e">
        <f>#REF!</f>
        <v>#REF!</v>
      </c>
      <c r="AK606" s="224">
        <f t="shared" si="114"/>
        <v>90.1</v>
      </c>
      <c r="AL606" s="225" t="e">
        <f t="shared" si="115"/>
        <v>#REF!</v>
      </c>
      <c r="AM606" s="225"/>
      <c r="AN606" s="228" t="b">
        <v>1</v>
      </c>
      <c r="AO606" s="226"/>
      <c r="AP606" s="224" t="e">
        <f t="shared" si="116"/>
        <v>#REF!</v>
      </c>
      <c r="AQ606" s="224" t="e">
        <f t="shared" si="117"/>
        <v>#REF!</v>
      </c>
      <c r="AR606" s="224" t="e">
        <f t="shared" si="118"/>
        <v>#REF!</v>
      </c>
      <c r="AS606" s="224" t="e">
        <f t="shared" si="119"/>
        <v>#REF!</v>
      </c>
      <c r="AT606" s="224" t="b">
        <f t="shared" si="120"/>
        <v>0</v>
      </c>
      <c r="AU606" s="224" t="e">
        <f t="shared" si="121"/>
        <v>#REF!</v>
      </c>
      <c r="AV606" s="224" t="e">
        <f t="shared" si="122"/>
        <v>#REF!</v>
      </c>
      <c r="AX606" s="227" t="b">
        <v>0</v>
      </c>
    </row>
    <row r="607" spans="2:50" x14ac:dyDescent="0.2">
      <c r="B607" s="215">
        <v>597</v>
      </c>
      <c r="C607" s="216" t="e">
        <f>+#REF!</f>
        <v>#REF!</v>
      </c>
      <c r="D607" s="217" t="e">
        <f>+#REF!</f>
        <v>#REF!</v>
      </c>
      <c r="E607" s="217" t="e">
        <f>+#REF!</f>
        <v>#REF!</v>
      </c>
      <c r="F607" s="217">
        <v>721</v>
      </c>
      <c r="G607" s="217" t="s">
        <v>66</v>
      </c>
      <c r="H607" s="217" t="str">
        <f t="shared" si="111"/>
        <v>TS</v>
      </c>
      <c r="I607" s="218" t="e">
        <f>+#REF!</f>
        <v>#REF!</v>
      </c>
      <c r="J607" s="218" t="e">
        <f>IF(ISBLANK(#REF!),"",#REF!)</f>
        <v>#REF!</v>
      </c>
      <c r="K607" s="218" t="e">
        <f>IF(ISBLANK(#REF!),"",#REF!)</f>
        <v>#REF!</v>
      </c>
      <c r="L607" s="219" t="e">
        <f>IF(ISBLANK(#REF!),"",#REF!)</f>
        <v>#REF!</v>
      </c>
      <c r="M607" s="218" t="e">
        <f>IF(ISBLANK(#REF!),"",#REF!)</f>
        <v>#REF!</v>
      </c>
      <c r="N607" s="218" t="e">
        <f>IF(ISBLANK(#REF!),"",#REF!)</f>
        <v>#REF!</v>
      </c>
      <c r="O607" s="218" t="e">
        <f>IF(ISBLANK(#REF!),"",#REF!)</f>
        <v>#REF!</v>
      </c>
      <c r="P607" s="220">
        <v>123</v>
      </c>
      <c r="Q607" s="220">
        <v>0</v>
      </c>
      <c r="R607" s="220">
        <v>0</v>
      </c>
      <c r="S607" s="220">
        <v>0</v>
      </c>
      <c r="T607" s="220">
        <v>0</v>
      </c>
      <c r="U607" s="220">
        <v>0</v>
      </c>
      <c r="V607" s="220">
        <v>123</v>
      </c>
      <c r="W607" s="220">
        <v>0</v>
      </c>
      <c r="X607" s="220">
        <v>0</v>
      </c>
      <c r="Y607" s="220">
        <v>123</v>
      </c>
      <c r="Z607" s="220">
        <v>12.299999999999997</v>
      </c>
      <c r="AA607" s="220">
        <v>110.7</v>
      </c>
      <c r="AB607" s="220">
        <v>12.299999999999999</v>
      </c>
      <c r="AC607" s="220">
        <v>0</v>
      </c>
      <c r="AD607" s="196"/>
      <c r="AE607" s="222" t="e">
        <f t="shared" si="112"/>
        <v>#REF!</v>
      </c>
      <c r="AF607" s="222" t="e">
        <f>INDEX(#REF!,MATCH(Turtas!E607,#REF!,0))</f>
        <v>#REF!</v>
      </c>
      <c r="AG607" s="223" t="e">
        <f t="shared" si="113"/>
        <v>#REF!</v>
      </c>
      <c r="AH607" s="223" t="s">
        <v>680</v>
      </c>
      <c r="AI607" s="196"/>
      <c r="AJ607" s="224" t="e">
        <f>#REF!</f>
        <v>#REF!</v>
      </c>
      <c r="AK607" s="224">
        <f t="shared" si="114"/>
        <v>123</v>
      </c>
      <c r="AL607" s="225" t="e">
        <f t="shared" si="115"/>
        <v>#REF!</v>
      </c>
      <c r="AM607" s="225"/>
      <c r="AN607" s="228" t="b">
        <v>1</v>
      </c>
      <c r="AO607" s="226"/>
      <c r="AP607" s="224" t="e">
        <f t="shared" si="116"/>
        <v>#REF!</v>
      </c>
      <c r="AQ607" s="224" t="e">
        <f t="shared" si="117"/>
        <v>#REF!</v>
      </c>
      <c r="AR607" s="224" t="e">
        <f t="shared" si="118"/>
        <v>#REF!</v>
      </c>
      <c r="AS607" s="224" t="e">
        <f t="shared" si="119"/>
        <v>#REF!</v>
      </c>
      <c r="AT607" s="224" t="b">
        <f t="shared" si="120"/>
        <v>0</v>
      </c>
      <c r="AU607" s="224" t="e">
        <f t="shared" si="121"/>
        <v>#REF!</v>
      </c>
      <c r="AV607" s="224" t="e">
        <f t="shared" si="122"/>
        <v>#REF!</v>
      </c>
      <c r="AX607" s="227" t="b">
        <v>0</v>
      </c>
    </row>
    <row r="608" spans="2:50" x14ac:dyDescent="0.2">
      <c r="B608" s="215">
        <v>598</v>
      </c>
      <c r="C608" s="216" t="e">
        <f>+#REF!</f>
        <v>#REF!</v>
      </c>
      <c r="D608" s="217" t="e">
        <f>+#REF!</f>
        <v>#REF!</v>
      </c>
      <c r="E608" s="217" t="e">
        <f>+#REF!</f>
        <v>#REF!</v>
      </c>
      <c r="F608" s="217">
        <v>721</v>
      </c>
      <c r="G608" s="217" t="s">
        <v>66</v>
      </c>
      <c r="H608" s="217" t="str">
        <f t="shared" si="111"/>
        <v>TS</v>
      </c>
      <c r="I608" s="218" t="e">
        <f>+#REF!</f>
        <v>#REF!</v>
      </c>
      <c r="J608" s="218" t="e">
        <f>IF(ISBLANK(#REF!),"",#REF!)</f>
        <v>#REF!</v>
      </c>
      <c r="K608" s="218" t="e">
        <f>IF(ISBLANK(#REF!),"",#REF!)</f>
        <v>#REF!</v>
      </c>
      <c r="L608" s="219" t="e">
        <f>IF(ISBLANK(#REF!),"",#REF!)</f>
        <v>#REF!</v>
      </c>
      <c r="M608" s="218" t="e">
        <f>IF(ISBLANK(#REF!),"",#REF!)</f>
        <v>#REF!</v>
      </c>
      <c r="N608" s="218" t="e">
        <f>IF(ISBLANK(#REF!),"",#REF!)</f>
        <v>#REF!</v>
      </c>
      <c r="O608" s="218" t="e">
        <f>IF(ISBLANK(#REF!),"",#REF!)</f>
        <v>#REF!</v>
      </c>
      <c r="P608" s="220">
        <v>36.04</v>
      </c>
      <c r="Q608" s="220">
        <v>0</v>
      </c>
      <c r="R608" s="220">
        <v>0</v>
      </c>
      <c r="S608" s="220">
        <v>0</v>
      </c>
      <c r="T608" s="220">
        <v>0</v>
      </c>
      <c r="U608" s="220">
        <v>0</v>
      </c>
      <c r="V608" s="220">
        <v>36.04</v>
      </c>
      <c r="W608" s="220">
        <v>0</v>
      </c>
      <c r="X608" s="220">
        <v>0</v>
      </c>
      <c r="Y608" s="220">
        <v>36.04</v>
      </c>
      <c r="Z608" s="220">
        <v>3.0033333333333303</v>
      </c>
      <c r="AA608" s="220">
        <v>33.036666666666669</v>
      </c>
      <c r="AB608" s="220">
        <v>3.0033333333333334</v>
      </c>
      <c r="AC608" s="220">
        <v>0</v>
      </c>
      <c r="AD608" s="196"/>
      <c r="AE608" s="222" t="e">
        <f t="shared" si="112"/>
        <v>#REF!</v>
      </c>
      <c r="AF608" s="222" t="e">
        <f>INDEX(#REF!,MATCH(Turtas!E608,#REF!,0))</f>
        <v>#REF!</v>
      </c>
      <c r="AG608" s="223" t="e">
        <f t="shared" si="113"/>
        <v>#REF!</v>
      </c>
      <c r="AH608" s="223" t="s">
        <v>680</v>
      </c>
      <c r="AI608" s="196"/>
      <c r="AJ608" s="224" t="e">
        <f>#REF!</f>
        <v>#REF!</v>
      </c>
      <c r="AK608" s="224">
        <f t="shared" si="114"/>
        <v>36.04</v>
      </c>
      <c r="AL608" s="225" t="e">
        <f t="shared" si="115"/>
        <v>#REF!</v>
      </c>
      <c r="AM608" s="225"/>
      <c r="AN608" s="228" t="b">
        <v>1</v>
      </c>
      <c r="AO608" s="226"/>
      <c r="AP608" s="224" t="e">
        <f t="shared" si="116"/>
        <v>#REF!</v>
      </c>
      <c r="AQ608" s="224" t="e">
        <f t="shared" si="117"/>
        <v>#REF!</v>
      </c>
      <c r="AR608" s="224" t="e">
        <f t="shared" si="118"/>
        <v>#REF!</v>
      </c>
      <c r="AS608" s="224" t="e">
        <f t="shared" si="119"/>
        <v>#REF!</v>
      </c>
      <c r="AT608" s="224" t="b">
        <f t="shared" si="120"/>
        <v>0</v>
      </c>
      <c r="AU608" s="224" t="e">
        <f t="shared" si="121"/>
        <v>#REF!</v>
      </c>
      <c r="AV608" s="224" t="e">
        <f t="shared" si="122"/>
        <v>#REF!</v>
      </c>
      <c r="AX608" s="227" t="b">
        <v>0</v>
      </c>
    </row>
    <row r="609" spans="2:50" x14ac:dyDescent="0.2">
      <c r="B609" s="215">
        <v>599</v>
      </c>
      <c r="C609" s="216" t="e">
        <f>+#REF!</f>
        <v>#REF!</v>
      </c>
      <c r="D609" s="217" t="e">
        <f>+#REF!</f>
        <v>#REF!</v>
      </c>
      <c r="E609" s="217" t="e">
        <f>+#REF!</f>
        <v>#REF!</v>
      </c>
      <c r="F609" s="217">
        <v>721</v>
      </c>
      <c r="G609" s="217" t="s">
        <v>66</v>
      </c>
      <c r="H609" s="217" t="str">
        <f t="shared" si="111"/>
        <v>TS</v>
      </c>
      <c r="I609" s="218" t="e">
        <f>+#REF!</f>
        <v>#REF!</v>
      </c>
      <c r="J609" s="218" t="e">
        <f>IF(ISBLANK(#REF!),"",#REF!)</f>
        <v>#REF!</v>
      </c>
      <c r="K609" s="218" t="e">
        <f>IF(ISBLANK(#REF!),"",#REF!)</f>
        <v>#REF!</v>
      </c>
      <c r="L609" s="219" t="e">
        <f>IF(ISBLANK(#REF!),"",#REF!)</f>
        <v>#REF!</v>
      </c>
      <c r="M609" s="218" t="e">
        <f>IF(ISBLANK(#REF!),"",#REF!)</f>
        <v>#REF!</v>
      </c>
      <c r="N609" s="218" t="e">
        <f>IF(ISBLANK(#REF!),"",#REF!)</f>
        <v>#REF!</v>
      </c>
      <c r="O609" s="218" t="e">
        <f>IF(ISBLANK(#REF!),"",#REF!)</f>
        <v>#REF!</v>
      </c>
      <c r="P609" s="220">
        <v>468.52</v>
      </c>
      <c r="Q609" s="220">
        <v>0</v>
      </c>
      <c r="R609" s="220">
        <v>0</v>
      </c>
      <c r="S609" s="220">
        <v>0</v>
      </c>
      <c r="T609" s="220">
        <v>0</v>
      </c>
      <c r="U609" s="220">
        <v>0</v>
      </c>
      <c r="V609" s="220">
        <v>468.52</v>
      </c>
      <c r="W609" s="220">
        <v>0</v>
      </c>
      <c r="X609" s="220">
        <v>0</v>
      </c>
      <c r="Y609" s="220">
        <v>468.52</v>
      </c>
      <c r="Z609" s="220">
        <v>39.043333333333351</v>
      </c>
      <c r="AA609" s="220">
        <v>429.47666666666663</v>
      </c>
      <c r="AB609" s="220">
        <v>39.043333333333329</v>
      </c>
      <c r="AC609" s="220">
        <v>0</v>
      </c>
      <c r="AD609" s="196"/>
      <c r="AE609" s="222" t="e">
        <f t="shared" si="112"/>
        <v>#REF!</v>
      </c>
      <c r="AF609" s="222" t="e">
        <f>INDEX(#REF!,MATCH(Turtas!E609,#REF!,0))</f>
        <v>#REF!</v>
      </c>
      <c r="AG609" s="223" t="e">
        <f t="shared" si="113"/>
        <v>#REF!</v>
      </c>
      <c r="AH609" s="223" t="s">
        <v>680</v>
      </c>
      <c r="AI609" s="196"/>
      <c r="AJ609" s="224" t="e">
        <f>#REF!</f>
        <v>#REF!</v>
      </c>
      <c r="AK609" s="224">
        <f t="shared" si="114"/>
        <v>468.52</v>
      </c>
      <c r="AL609" s="225" t="e">
        <f t="shared" si="115"/>
        <v>#REF!</v>
      </c>
      <c r="AM609" s="225"/>
      <c r="AN609" s="228" t="b">
        <v>1</v>
      </c>
      <c r="AO609" s="226"/>
      <c r="AP609" s="224" t="e">
        <f t="shared" si="116"/>
        <v>#REF!</v>
      </c>
      <c r="AQ609" s="224" t="e">
        <f t="shared" si="117"/>
        <v>#REF!</v>
      </c>
      <c r="AR609" s="224" t="e">
        <f t="shared" si="118"/>
        <v>#REF!</v>
      </c>
      <c r="AS609" s="224" t="e">
        <f t="shared" si="119"/>
        <v>#REF!</v>
      </c>
      <c r="AT609" s="224" t="b">
        <f t="shared" si="120"/>
        <v>0</v>
      </c>
      <c r="AU609" s="224" t="e">
        <f t="shared" si="121"/>
        <v>#REF!</v>
      </c>
      <c r="AV609" s="224" t="e">
        <f t="shared" si="122"/>
        <v>#REF!</v>
      </c>
      <c r="AX609" s="227" t="b">
        <v>0</v>
      </c>
    </row>
    <row r="610" spans="2:50" x14ac:dyDescent="0.2">
      <c r="B610" s="215">
        <v>600</v>
      </c>
      <c r="C610" s="216" t="e">
        <f>+#REF!</f>
        <v>#REF!</v>
      </c>
      <c r="D610" s="217" t="e">
        <f>+#REF!</f>
        <v>#REF!</v>
      </c>
      <c r="E610" s="217" t="e">
        <f>+#REF!</f>
        <v>#REF!</v>
      </c>
      <c r="F610" s="217">
        <v>721</v>
      </c>
      <c r="G610" s="217" t="s">
        <v>66</v>
      </c>
      <c r="H610" s="217" t="str">
        <f t="shared" si="111"/>
        <v>TS</v>
      </c>
      <c r="I610" s="218" t="e">
        <f>+#REF!</f>
        <v>#REF!</v>
      </c>
      <c r="J610" s="218" t="e">
        <f>IF(ISBLANK(#REF!),"",#REF!)</f>
        <v>#REF!</v>
      </c>
      <c r="K610" s="218" t="e">
        <f>IF(ISBLANK(#REF!),"",#REF!)</f>
        <v>#REF!</v>
      </c>
      <c r="L610" s="219" t="e">
        <f>IF(ISBLANK(#REF!),"",#REF!)</f>
        <v>#REF!</v>
      </c>
      <c r="M610" s="218" t="e">
        <f>IF(ISBLANK(#REF!),"",#REF!)</f>
        <v>#REF!</v>
      </c>
      <c r="N610" s="218" t="e">
        <f>IF(ISBLANK(#REF!),"",#REF!)</f>
        <v>#REF!</v>
      </c>
      <c r="O610" s="218" t="e">
        <f>IF(ISBLANK(#REF!),"",#REF!)</f>
        <v>#REF!</v>
      </c>
      <c r="P610" s="220">
        <v>90.1</v>
      </c>
      <c r="Q610" s="220">
        <v>0</v>
      </c>
      <c r="R610" s="220">
        <v>0</v>
      </c>
      <c r="S610" s="220">
        <v>0</v>
      </c>
      <c r="T610" s="220">
        <v>0</v>
      </c>
      <c r="U610" s="220">
        <v>0</v>
      </c>
      <c r="V610" s="220">
        <v>90.1</v>
      </c>
      <c r="W610" s="220">
        <v>0</v>
      </c>
      <c r="X610" s="220">
        <v>0</v>
      </c>
      <c r="Y610" s="220">
        <v>90.1</v>
      </c>
      <c r="Z610" s="220">
        <v>7.5083333333333258</v>
      </c>
      <c r="AA610" s="220">
        <v>82.591666666666669</v>
      </c>
      <c r="AB610" s="220">
        <v>7.5083333333333329</v>
      </c>
      <c r="AC610" s="220">
        <v>0</v>
      </c>
      <c r="AD610" s="196"/>
      <c r="AE610" s="222" t="e">
        <f t="shared" si="112"/>
        <v>#REF!</v>
      </c>
      <c r="AF610" s="222" t="e">
        <f>INDEX(#REF!,MATCH(Turtas!E610,#REF!,0))</f>
        <v>#REF!</v>
      </c>
      <c r="AG610" s="223" t="e">
        <f t="shared" si="113"/>
        <v>#REF!</v>
      </c>
      <c r="AH610" s="223" t="s">
        <v>680</v>
      </c>
      <c r="AI610" s="196"/>
      <c r="AJ610" s="224" t="e">
        <f>#REF!</f>
        <v>#REF!</v>
      </c>
      <c r="AK610" s="224">
        <f t="shared" si="114"/>
        <v>90.1</v>
      </c>
      <c r="AL610" s="225" t="e">
        <f t="shared" si="115"/>
        <v>#REF!</v>
      </c>
      <c r="AM610" s="225"/>
      <c r="AN610" s="228" t="b">
        <v>1</v>
      </c>
      <c r="AO610" s="226"/>
      <c r="AP610" s="224" t="e">
        <f t="shared" si="116"/>
        <v>#REF!</v>
      </c>
      <c r="AQ610" s="224" t="e">
        <f t="shared" si="117"/>
        <v>#REF!</v>
      </c>
      <c r="AR610" s="224" t="e">
        <f t="shared" si="118"/>
        <v>#REF!</v>
      </c>
      <c r="AS610" s="224" t="e">
        <f t="shared" si="119"/>
        <v>#REF!</v>
      </c>
      <c r="AT610" s="224" t="b">
        <f t="shared" si="120"/>
        <v>0</v>
      </c>
      <c r="AU610" s="224" t="e">
        <f t="shared" si="121"/>
        <v>#REF!</v>
      </c>
      <c r="AV610" s="224" t="e">
        <f t="shared" si="122"/>
        <v>#REF!</v>
      </c>
      <c r="AX610" s="227" t="b">
        <v>0</v>
      </c>
    </row>
    <row r="611" spans="2:50" x14ac:dyDescent="0.2">
      <c r="B611" s="215">
        <v>601</v>
      </c>
      <c r="C611" s="216" t="e">
        <f>+#REF!</f>
        <v>#REF!</v>
      </c>
      <c r="D611" s="217" t="e">
        <f>+#REF!</f>
        <v>#REF!</v>
      </c>
      <c r="E611" s="217" t="e">
        <f>+#REF!</f>
        <v>#REF!</v>
      </c>
      <c r="F611" s="217">
        <v>721</v>
      </c>
      <c r="G611" s="217" t="s">
        <v>66</v>
      </c>
      <c r="H611" s="217" t="str">
        <f t="shared" si="111"/>
        <v>TS</v>
      </c>
      <c r="I611" s="218" t="e">
        <f>+#REF!</f>
        <v>#REF!</v>
      </c>
      <c r="J611" s="218" t="e">
        <f>IF(ISBLANK(#REF!),"",#REF!)</f>
        <v>#REF!</v>
      </c>
      <c r="K611" s="218" t="e">
        <f>IF(ISBLANK(#REF!),"",#REF!)</f>
        <v>#REF!</v>
      </c>
      <c r="L611" s="219" t="e">
        <f>IF(ISBLANK(#REF!),"",#REF!)</f>
        <v>#REF!</v>
      </c>
      <c r="M611" s="218" t="e">
        <f>IF(ISBLANK(#REF!),"",#REF!)</f>
        <v>#REF!</v>
      </c>
      <c r="N611" s="218" t="e">
        <f>IF(ISBLANK(#REF!),"",#REF!)</f>
        <v>#REF!</v>
      </c>
      <c r="O611" s="218" t="e">
        <f>IF(ISBLANK(#REF!),"",#REF!)</f>
        <v>#REF!</v>
      </c>
      <c r="P611" s="220">
        <v>90.1</v>
      </c>
      <c r="Q611" s="220">
        <v>0</v>
      </c>
      <c r="R611" s="220">
        <v>0</v>
      </c>
      <c r="S611" s="220">
        <v>0</v>
      </c>
      <c r="T611" s="220">
        <v>0</v>
      </c>
      <c r="U611" s="220">
        <v>0</v>
      </c>
      <c r="V611" s="220">
        <v>90.1</v>
      </c>
      <c r="W611" s="220">
        <v>0</v>
      </c>
      <c r="X611" s="220">
        <v>0</v>
      </c>
      <c r="Y611" s="220">
        <v>90.1</v>
      </c>
      <c r="Z611" s="220">
        <v>7.5083333333333258</v>
      </c>
      <c r="AA611" s="220">
        <v>82.591666666666669</v>
      </c>
      <c r="AB611" s="220">
        <v>7.5083333333333329</v>
      </c>
      <c r="AC611" s="220">
        <v>0</v>
      </c>
      <c r="AD611" s="196"/>
      <c r="AE611" s="222" t="e">
        <f t="shared" si="112"/>
        <v>#REF!</v>
      </c>
      <c r="AF611" s="222" t="e">
        <f>INDEX(#REF!,MATCH(Turtas!E611,#REF!,0))</f>
        <v>#REF!</v>
      </c>
      <c r="AG611" s="223" t="e">
        <f t="shared" si="113"/>
        <v>#REF!</v>
      </c>
      <c r="AH611" s="223" t="s">
        <v>680</v>
      </c>
      <c r="AI611" s="196"/>
      <c r="AJ611" s="224" t="e">
        <f>#REF!</f>
        <v>#REF!</v>
      </c>
      <c r="AK611" s="224">
        <f t="shared" si="114"/>
        <v>90.1</v>
      </c>
      <c r="AL611" s="225" t="e">
        <f t="shared" si="115"/>
        <v>#REF!</v>
      </c>
      <c r="AM611" s="225"/>
      <c r="AN611" s="228" t="b">
        <v>1</v>
      </c>
      <c r="AO611" s="226"/>
      <c r="AP611" s="224" t="e">
        <f t="shared" si="116"/>
        <v>#REF!</v>
      </c>
      <c r="AQ611" s="224" t="e">
        <f t="shared" si="117"/>
        <v>#REF!</v>
      </c>
      <c r="AR611" s="224" t="e">
        <f t="shared" si="118"/>
        <v>#REF!</v>
      </c>
      <c r="AS611" s="224" t="e">
        <f t="shared" si="119"/>
        <v>#REF!</v>
      </c>
      <c r="AT611" s="224" t="b">
        <f t="shared" si="120"/>
        <v>0</v>
      </c>
      <c r="AU611" s="224" t="e">
        <f t="shared" si="121"/>
        <v>#REF!</v>
      </c>
      <c r="AV611" s="224" t="e">
        <f t="shared" si="122"/>
        <v>#REF!</v>
      </c>
      <c r="AX611" s="227" t="b">
        <v>0</v>
      </c>
    </row>
    <row r="612" spans="2:50" x14ac:dyDescent="0.2">
      <c r="B612" s="215">
        <v>602</v>
      </c>
      <c r="C612" s="216" t="e">
        <f>+#REF!</f>
        <v>#REF!</v>
      </c>
      <c r="D612" s="217" t="e">
        <f>+#REF!</f>
        <v>#REF!</v>
      </c>
      <c r="E612" s="217" t="e">
        <f>+#REF!</f>
        <v>#REF!</v>
      </c>
      <c r="F612" s="217">
        <v>721</v>
      </c>
      <c r="G612" s="217" t="s">
        <v>66</v>
      </c>
      <c r="H612" s="217" t="str">
        <f t="shared" si="111"/>
        <v>TS</v>
      </c>
      <c r="I612" s="218" t="e">
        <f>+#REF!</f>
        <v>#REF!</v>
      </c>
      <c r="J612" s="218" t="e">
        <f>IF(ISBLANK(#REF!),"",#REF!)</f>
        <v>#REF!</v>
      </c>
      <c r="K612" s="218" t="e">
        <f>IF(ISBLANK(#REF!),"",#REF!)</f>
        <v>#REF!</v>
      </c>
      <c r="L612" s="219" t="e">
        <f>IF(ISBLANK(#REF!),"",#REF!)</f>
        <v>#REF!</v>
      </c>
      <c r="M612" s="218" t="e">
        <f>IF(ISBLANK(#REF!),"",#REF!)</f>
        <v>#REF!</v>
      </c>
      <c r="N612" s="218" t="e">
        <f>IF(ISBLANK(#REF!),"",#REF!)</f>
        <v>#REF!</v>
      </c>
      <c r="O612" s="218" t="e">
        <f>IF(ISBLANK(#REF!),"",#REF!)</f>
        <v>#REF!</v>
      </c>
      <c r="P612" s="220">
        <v>61.5</v>
      </c>
      <c r="Q612" s="220">
        <v>0</v>
      </c>
      <c r="R612" s="220">
        <v>0</v>
      </c>
      <c r="S612" s="220">
        <v>0</v>
      </c>
      <c r="T612" s="220">
        <v>0</v>
      </c>
      <c r="U612" s="220">
        <v>0</v>
      </c>
      <c r="V612" s="220">
        <v>61.5</v>
      </c>
      <c r="W612" s="220">
        <v>0</v>
      </c>
      <c r="X612" s="220">
        <v>0</v>
      </c>
      <c r="Y612" s="220">
        <v>61.5</v>
      </c>
      <c r="Z612" s="220">
        <v>5.125</v>
      </c>
      <c r="AA612" s="220">
        <v>56.375</v>
      </c>
      <c r="AB612" s="220">
        <v>5.125</v>
      </c>
      <c r="AC612" s="220">
        <v>0</v>
      </c>
      <c r="AD612" s="196"/>
      <c r="AE612" s="222" t="e">
        <f t="shared" si="112"/>
        <v>#REF!</v>
      </c>
      <c r="AF612" s="222" t="e">
        <f>INDEX(#REF!,MATCH(Turtas!E612,#REF!,0))</f>
        <v>#REF!</v>
      </c>
      <c r="AG612" s="223" t="e">
        <f t="shared" si="113"/>
        <v>#REF!</v>
      </c>
      <c r="AH612" s="223" t="s">
        <v>680</v>
      </c>
      <c r="AI612" s="196"/>
      <c r="AJ612" s="224" t="e">
        <f>#REF!</f>
        <v>#REF!</v>
      </c>
      <c r="AK612" s="224">
        <f t="shared" si="114"/>
        <v>61.5</v>
      </c>
      <c r="AL612" s="225" t="e">
        <f t="shared" si="115"/>
        <v>#REF!</v>
      </c>
      <c r="AM612" s="225"/>
      <c r="AN612" s="228" t="b">
        <v>1</v>
      </c>
      <c r="AO612" s="226"/>
      <c r="AP612" s="224" t="e">
        <f t="shared" si="116"/>
        <v>#REF!</v>
      </c>
      <c r="AQ612" s="224" t="e">
        <f t="shared" si="117"/>
        <v>#REF!</v>
      </c>
      <c r="AR612" s="224" t="e">
        <f t="shared" si="118"/>
        <v>#REF!</v>
      </c>
      <c r="AS612" s="224" t="e">
        <f t="shared" si="119"/>
        <v>#REF!</v>
      </c>
      <c r="AT612" s="224" t="b">
        <f t="shared" si="120"/>
        <v>0</v>
      </c>
      <c r="AU612" s="224" t="e">
        <f t="shared" si="121"/>
        <v>#REF!</v>
      </c>
      <c r="AV612" s="224" t="e">
        <f t="shared" si="122"/>
        <v>#REF!</v>
      </c>
      <c r="AX612" s="227" t="b">
        <v>0</v>
      </c>
    </row>
    <row r="613" spans="2:50" x14ac:dyDescent="0.2">
      <c r="B613" s="215">
        <v>603</v>
      </c>
      <c r="C613" s="216" t="e">
        <f>+#REF!</f>
        <v>#REF!</v>
      </c>
      <c r="D613" s="217" t="e">
        <f>+#REF!</f>
        <v>#REF!</v>
      </c>
      <c r="E613" s="217" t="e">
        <f>+#REF!</f>
        <v>#REF!</v>
      </c>
      <c r="F613" s="217">
        <v>721</v>
      </c>
      <c r="G613" s="217" t="s">
        <v>66</v>
      </c>
      <c r="H613" s="217" t="str">
        <f t="shared" si="111"/>
        <v>TS</v>
      </c>
      <c r="I613" s="218" t="e">
        <f>+#REF!</f>
        <v>#REF!</v>
      </c>
      <c r="J613" s="218" t="e">
        <f>IF(ISBLANK(#REF!),"",#REF!)</f>
        <v>#REF!</v>
      </c>
      <c r="K613" s="218" t="e">
        <f>IF(ISBLANK(#REF!),"",#REF!)</f>
        <v>#REF!</v>
      </c>
      <c r="L613" s="219" t="e">
        <f>IF(ISBLANK(#REF!),"",#REF!)</f>
        <v>#REF!</v>
      </c>
      <c r="M613" s="218" t="e">
        <f>IF(ISBLANK(#REF!),"",#REF!)</f>
        <v>#REF!</v>
      </c>
      <c r="N613" s="218" t="e">
        <f>IF(ISBLANK(#REF!),"",#REF!)</f>
        <v>#REF!</v>
      </c>
      <c r="O613" s="218" t="e">
        <f>IF(ISBLANK(#REF!),"",#REF!)</f>
        <v>#REF!</v>
      </c>
      <c r="P613" s="220">
        <v>123</v>
      </c>
      <c r="Q613" s="220">
        <v>0</v>
      </c>
      <c r="R613" s="220">
        <v>0</v>
      </c>
      <c r="S613" s="220">
        <v>0</v>
      </c>
      <c r="T613" s="220">
        <v>0</v>
      </c>
      <c r="U613" s="220">
        <v>0</v>
      </c>
      <c r="V613" s="220">
        <v>123</v>
      </c>
      <c r="W613" s="220">
        <v>0</v>
      </c>
      <c r="X613" s="220">
        <v>0</v>
      </c>
      <c r="Y613" s="220">
        <v>123</v>
      </c>
      <c r="Z613" s="220">
        <v>10.25</v>
      </c>
      <c r="AA613" s="220">
        <v>112.75</v>
      </c>
      <c r="AB613" s="220">
        <v>10.25</v>
      </c>
      <c r="AC613" s="220">
        <v>0</v>
      </c>
      <c r="AD613" s="196"/>
      <c r="AE613" s="222" t="e">
        <f t="shared" si="112"/>
        <v>#REF!</v>
      </c>
      <c r="AF613" s="222" t="e">
        <f>INDEX(#REF!,MATCH(Turtas!E613,#REF!,0))</f>
        <v>#REF!</v>
      </c>
      <c r="AG613" s="223" t="e">
        <f t="shared" si="113"/>
        <v>#REF!</v>
      </c>
      <c r="AH613" s="223" t="s">
        <v>680</v>
      </c>
      <c r="AI613" s="196"/>
      <c r="AJ613" s="224" t="e">
        <f>#REF!</f>
        <v>#REF!</v>
      </c>
      <c r="AK613" s="224">
        <f t="shared" si="114"/>
        <v>123</v>
      </c>
      <c r="AL613" s="225" t="e">
        <f t="shared" si="115"/>
        <v>#REF!</v>
      </c>
      <c r="AM613" s="225"/>
      <c r="AN613" s="228" t="b">
        <v>1</v>
      </c>
      <c r="AO613" s="226"/>
      <c r="AP613" s="224" t="e">
        <f t="shared" si="116"/>
        <v>#REF!</v>
      </c>
      <c r="AQ613" s="224" t="e">
        <f t="shared" si="117"/>
        <v>#REF!</v>
      </c>
      <c r="AR613" s="224" t="e">
        <f t="shared" si="118"/>
        <v>#REF!</v>
      </c>
      <c r="AS613" s="224" t="e">
        <f t="shared" si="119"/>
        <v>#REF!</v>
      </c>
      <c r="AT613" s="224" t="b">
        <f t="shared" si="120"/>
        <v>0</v>
      </c>
      <c r="AU613" s="224" t="e">
        <f t="shared" si="121"/>
        <v>#REF!</v>
      </c>
      <c r="AV613" s="224" t="e">
        <f t="shared" si="122"/>
        <v>#REF!</v>
      </c>
      <c r="AX613" s="227" t="b">
        <v>0</v>
      </c>
    </row>
    <row r="614" spans="2:50" x14ac:dyDescent="0.2">
      <c r="B614" s="215">
        <v>604</v>
      </c>
      <c r="C614" s="216" t="e">
        <f>+#REF!</f>
        <v>#REF!</v>
      </c>
      <c r="D614" s="217" t="e">
        <f>+#REF!</f>
        <v>#REF!</v>
      </c>
      <c r="E614" s="217" t="e">
        <f>+#REF!</f>
        <v>#REF!</v>
      </c>
      <c r="F614" s="217">
        <v>721</v>
      </c>
      <c r="G614" s="217" t="s">
        <v>66</v>
      </c>
      <c r="H614" s="217" t="str">
        <f t="shared" si="111"/>
        <v>TS</v>
      </c>
      <c r="I614" s="218" t="e">
        <f>+#REF!</f>
        <v>#REF!</v>
      </c>
      <c r="J614" s="218" t="e">
        <f>IF(ISBLANK(#REF!),"",#REF!)</f>
        <v>#REF!</v>
      </c>
      <c r="K614" s="218" t="e">
        <f>IF(ISBLANK(#REF!),"",#REF!)</f>
        <v>#REF!</v>
      </c>
      <c r="L614" s="219" t="e">
        <f>IF(ISBLANK(#REF!),"",#REF!)</f>
        <v>#REF!</v>
      </c>
      <c r="M614" s="218" t="e">
        <f>IF(ISBLANK(#REF!),"",#REF!)</f>
        <v>#REF!</v>
      </c>
      <c r="N614" s="218" t="e">
        <f>IF(ISBLANK(#REF!),"",#REF!)</f>
        <v>#REF!</v>
      </c>
      <c r="O614" s="218" t="e">
        <f>IF(ISBLANK(#REF!),"",#REF!)</f>
        <v>#REF!</v>
      </c>
      <c r="P614" s="220">
        <v>30.66</v>
      </c>
      <c r="Q614" s="220">
        <v>0</v>
      </c>
      <c r="R614" s="220">
        <v>0</v>
      </c>
      <c r="S614" s="220">
        <v>0</v>
      </c>
      <c r="T614" s="220">
        <v>0</v>
      </c>
      <c r="U614" s="220">
        <v>0</v>
      </c>
      <c r="V614" s="220">
        <v>30.66</v>
      </c>
      <c r="W614" s="220">
        <v>0</v>
      </c>
      <c r="X614" s="220">
        <v>0</v>
      </c>
      <c r="Y614" s="220">
        <v>30.66</v>
      </c>
      <c r="Z614" s="220">
        <v>2.5549999999999997</v>
      </c>
      <c r="AA614" s="220">
        <v>28.105</v>
      </c>
      <c r="AB614" s="220">
        <v>2.5550000000000002</v>
      </c>
      <c r="AC614" s="220">
        <v>0</v>
      </c>
      <c r="AD614" s="196"/>
      <c r="AE614" s="222" t="e">
        <f t="shared" si="112"/>
        <v>#REF!</v>
      </c>
      <c r="AF614" s="222" t="e">
        <f>INDEX(#REF!,MATCH(Turtas!E614,#REF!,0))</f>
        <v>#REF!</v>
      </c>
      <c r="AG614" s="223" t="e">
        <f t="shared" si="113"/>
        <v>#REF!</v>
      </c>
      <c r="AH614" s="223" t="s">
        <v>680</v>
      </c>
      <c r="AI614" s="196"/>
      <c r="AJ614" s="224" t="e">
        <f>#REF!</f>
        <v>#REF!</v>
      </c>
      <c r="AK614" s="224">
        <f t="shared" si="114"/>
        <v>30.66</v>
      </c>
      <c r="AL614" s="225" t="e">
        <f t="shared" si="115"/>
        <v>#REF!</v>
      </c>
      <c r="AM614" s="225"/>
      <c r="AN614" s="228" t="b">
        <v>1</v>
      </c>
      <c r="AO614" s="226"/>
      <c r="AP614" s="224" t="e">
        <f t="shared" si="116"/>
        <v>#REF!</v>
      </c>
      <c r="AQ614" s="224" t="e">
        <f t="shared" si="117"/>
        <v>#REF!</v>
      </c>
      <c r="AR614" s="224" t="e">
        <f t="shared" si="118"/>
        <v>#REF!</v>
      </c>
      <c r="AS614" s="224" t="e">
        <f t="shared" si="119"/>
        <v>#REF!</v>
      </c>
      <c r="AT614" s="224" t="b">
        <f t="shared" si="120"/>
        <v>0</v>
      </c>
      <c r="AU614" s="224" t="e">
        <f t="shared" si="121"/>
        <v>#REF!</v>
      </c>
      <c r="AV614" s="224" t="e">
        <f t="shared" si="122"/>
        <v>#REF!</v>
      </c>
      <c r="AX614" s="227" t="b">
        <v>0</v>
      </c>
    </row>
    <row r="615" spans="2:50" x14ac:dyDescent="0.2">
      <c r="B615" s="215">
        <v>605</v>
      </c>
      <c r="C615" s="216" t="e">
        <f>+#REF!</f>
        <v>#REF!</v>
      </c>
      <c r="D615" s="217" t="e">
        <f>+#REF!</f>
        <v>#REF!</v>
      </c>
      <c r="E615" s="217" t="e">
        <f>+#REF!</f>
        <v>#REF!</v>
      </c>
      <c r="F615" s="217">
        <v>721</v>
      </c>
      <c r="G615" s="217" t="s">
        <v>66</v>
      </c>
      <c r="H615" s="217" t="str">
        <f t="shared" si="111"/>
        <v>TS</v>
      </c>
      <c r="I615" s="218" t="e">
        <f>+#REF!</f>
        <v>#REF!</v>
      </c>
      <c r="J615" s="218" t="e">
        <f>IF(ISBLANK(#REF!),"",#REF!)</f>
        <v>#REF!</v>
      </c>
      <c r="K615" s="218" t="e">
        <f>IF(ISBLANK(#REF!),"",#REF!)</f>
        <v>#REF!</v>
      </c>
      <c r="L615" s="219" t="e">
        <f>IF(ISBLANK(#REF!),"",#REF!)</f>
        <v>#REF!</v>
      </c>
      <c r="M615" s="218" t="e">
        <f>IF(ISBLANK(#REF!),"",#REF!)</f>
        <v>#REF!</v>
      </c>
      <c r="N615" s="218" t="e">
        <f>IF(ISBLANK(#REF!),"",#REF!)</f>
        <v>#REF!</v>
      </c>
      <c r="O615" s="218" t="e">
        <f>IF(ISBLANK(#REF!),"",#REF!)</f>
        <v>#REF!</v>
      </c>
      <c r="P615" s="220">
        <v>30.66</v>
      </c>
      <c r="Q615" s="220">
        <v>0</v>
      </c>
      <c r="R615" s="220">
        <v>0</v>
      </c>
      <c r="S615" s="220">
        <v>0</v>
      </c>
      <c r="T615" s="220">
        <v>0</v>
      </c>
      <c r="U615" s="220">
        <v>0</v>
      </c>
      <c r="V615" s="220">
        <v>30.66</v>
      </c>
      <c r="W615" s="220">
        <v>0</v>
      </c>
      <c r="X615" s="220">
        <v>0</v>
      </c>
      <c r="Y615" s="220">
        <v>30.66</v>
      </c>
      <c r="Z615" s="220">
        <v>2.5549999999999997</v>
      </c>
      <c r="AA615" s="220">
        <v>28.105</v>
      </c>
      <c r="AB615" s="220">
        <v>2.5550000000000002</v>
      </c>
      <c r="AC615" s="220">
        <v>0</v>
      </c>
      <c r="AD615" s="196"/>
      <c r="AE615" s="222" t="e">
        <f t="shared" si="112"/>
        <v>#REF!</v>
      </c>
      <c r="AF615" s="222" t="e">
        <f>INDEX(#REF!,MATCH(Turtas!E615,#REF!,0))</f>
        <v>#REF!</v>
      </c>
      <c r="AG615" s="223" t="e">
        <f t="shared" si="113"/>
        <v>#REF!</v>
      </c>
      <c r="AH615" s="223" t="s">
        <v>680</v>
      </c>
      <c r="AI615" s="196"/>
      <c r="AJ615" s="224" t="e">
        <f>#REF!</f>
        <v>#REF!</v>
      </c>
      <c r="AK615" s="224">
        <f t="shared" si="114"/>
        <v>30.66</v>
      </c>
      <c r="AL615" s="225" t="e">
        <f t="shared" si="115"/>
        <v>#REF!</v>
      </c>
      <c r="AM615" s="225"/>
      <c r="AN615" s="228" t="b">
        <v>1</v>
      </c>
      <c r="AO615" s="226"/>
      <c r="AP615" s="224" t="e">
        <f t="shared" si="116"/>
        <v>#REF!</v>
      </c>
      <c r="AQ615" s="224" t="e">
        <f t="shared" si="117"/>
        <v>#REF!</v>
      </c>
      <c r="AR615" s="224" t="e">
        <f t="shared" si="118"/>
        <v>#REF!</v>
      </c>
      <c r="AS615" s="224" t="e">
        <f t="shared" si="119"/>
        <v>#REF!</v>
      </c>
      <c r="AT615" s="224" t="b">
        <f t="shared" si="120"/>
        <v>0</v>
      </c>
      <c r="AU615" s="224" t="e">
        <f t="shared" si="121"/>
        <v>#REF!</v>
      </c>
      <c r="AV615" s="224" t="e">
        <f t="shared" si="122"/>
        <v>#REF!</v>
      </c>
      <c r="AX615" s="227" t="b">
        <v>0</v>
      </c>
    </row>
    <row r="616" spans="2:50" x14ac:dyDescent="0.2">
      <c r="B616" s="215">
        <v>606</v>
      </c>
      <c r="C616" s="216" t="e">
        <f>+#REF!</f>
        <v>#REF!</v>
      </c>
      <c r="D616" s="217" t="e">
        <f>+#REF!</f>
        <v>#REF!</v>
      </c>
      <c r="E616" s="217" t="e">
        <f>+#REF!</f>
        <v>#REF!</v>
      </c>
      <c r="F616" s="217">
        <v>721</v>
      </c>
      <c r="G616" s="217" t="s">
        <v>66</v>
      </c>
      <c r="H616" s="217" t="str">
        <f t="shared" si="111"/>
        <v>TS</v>
      </c>
      <c r="I616" s="218" t="e">
        <f>+#REF!</f>
        <v>#REF!</v>
      </c>
      <c r="J616" s="218" t="e">
        <f>IF(ISBLANK(#REF!),"",#REF!)</f>
        <v>#REF!</v>
      </c>
      <c r="K616" s="218" t="e">
        <f>IF(ISBLANK(#REF!),"",#REF!)</f>
        <v>#REF!</v>
      </c>
      <c r="L616" s="219" t="e">
        <f>IF(ISBLANK(#REF!),"",#REF!)</f>
        <v>#REF!</v>
      </c>
      <c r="M616" s="218" t="e">
        <f>IF(ISBLANK(#REF!),"",#REF!)</f>
        <v>#REF!</v>
      </c>
      <c r="N616" s="218" t="e">
        <f>IF(ISBLANK(#REF!),"",#REF!)</f>
        <v>#REF!</v>
      </c>
      <c r="O616" s="218" t="e">
        <f>IF(ISBLANK(#REF!),"",#REF!)</f>
        <v>#REF!</v>
      </c>
      <c r="P616" s="220">
        <v>6.9</v>
      </c>
      <c r="Q616" s="220">
        <v>0</v>
      </c>
      <c r="R616" s="220">
        <v>0</v>
      </c>
      <c r="S616" s="220">
        <v>0</v>
      </c>
      <c r="T616" s="220">
        <v>0</v>
      </c>
      <c r="U616" s="220">
        <v>0</v>
      </c>
      <c r="V616" s="220">
        <v>6.9</v>
      </c>
      <c r="W616" s="220">
        <v>0</v>
      </c>
      <c r="X616" s="220">
        <v>0</v>
      </c>
      <c r="Y616" s="220">
        <v>6.9</v>
      </c>
      <c r="Z616" s="220">
        <v>0.57500000000000018</v>
      </c>
      <c r="AA616" s="220">
        <v>6.3250000000000002</v>
      </c>
      <c r="AB616" s="220">
        <v>0.57500000000000007</v>
      </c>
      <c r="AC616" s="220">
        <v>0</v>
      </c>
      <c r="AD616" s="196"/>
      <c r="AE616" s="222" t="e">
        <f t="shared" si="112"/>
        <v>#REF!</v>
      </c>
      <c r="AF616" s="222" t="e">
        <f>INDEX(#REF!,MATCH(Turtas!E616,#REF!,0))</f>
        <v>#REF!</v>
      </c>
      <c r="AG616" s="223" t="e">
        <f t="shared" si="113"/>
        <v>#REF!</v>
      </c>
      <c r="AH616" s="223" t="s">
        <v>680</v>
      </c>
      <c r="AI616" s="196"/>
      <c r="AJ616" s="224" t="e">
        <f>#REF!</f>
        <v>#REF!</v>
      </c>
      <c r="AK616" s="224">
        <f t="shared" si="114"/>
        <v>6.9</v>
      </c>
      <c r="AL616" s="225" t="e">
        <f t="shared" si="115"/>
        <v>#REF!</v>
      </c>
      <c r="AM616" s="225"/>
      <c r="AN616" s="228" t="b">
        <v>1</v>
      </c>
      <c r="AO616" s="226"/>
      <c r="AP616" s="224" t="e">
        <f t="shared" si="116"/>
        <v>#REF!</v>
      </c>
      <c r="AQ616" s="224" t="e">
        <f t="shared" si="117"/>
        <v>#REF!</v>
      </c>
      <c r="AR616" s="224" t="e">
        <f t="shared" si="118"/>
        <v>#REF!</v>
      </c>
      <c r="AS616" s="224" t="e">
        <f t="shared" si="119"/>
        <v>#REF!</v>
      </c>
      <c r="AT616" s="224" t="b">
        <f t="shared" si="120"/>
        <v>0</v>
      </c>
      <c r="AU616" s="224" t="e">
        <f t="shared" si="121"/>
        <v>#REF!</v>
      </c>
      <c r="AV616" s="224" t="e">
        <f t="shared" si="122"/>
        <v>#REF!</v>
      </c>
      <c r="AX616" s="227" t="b">
        <v>0</v>
      </c>
    </row>
    <row r="617" spans="2:50" x14ac:dyDescent="0.2">
      <c r="B617" s="215">
        <v>607</v>
      </c>
      <c r="C617" s="216" t="e">
        <f>+#REF!</f>
        <v>#REF!</v>
      </c>
      <c r="D617" s="217" t="e">
        <f>+#REF!</f>
        <v>#REF!</v>
      </c>
      <c r="E617" s="217" t="e">
        <f>+#REF!</f>
        <v>#REF!</v>
      </c>
      <c r="F617" s="217">
        <v>721</v>
      </c>
      <c r="G617" s="217" t="s">
        <v>66</v>
      </c>
      <c r="H617" s="217" t="str">
        <f t="shared" si="111"/>
        <v>TS</v>
      </c>
      <c r="I617" s="218" t="e">
        <f>+#REF!</f>
        <v>#REF!</v>
      </c>
      <c r="J617" s="218" t="e">
        <f>IF(ISBLANK(#REF!),"",#REF!)</f>
        <v>#REF!</v>
      </c>
      <c r="K617" s="218" t="e">
        <f>IF(ISBLANK(#REF!),"",#REF!)</f>
        <v>#REF!</v>
      </c>
      <c r="L617" s="219" t="e">
        <f>IF(ISBLANK(#REF!),"",#REF!)</f>
        <v>#REF!</v>
      </c>
      <c r="M617" s="218" t="e">
        <f>IF(ISBLANK(#REF!),"",#REF!)</f>
        <v>#REF!</v>
      </c>
      <c r="N617" s="218" t="e">
        <f>IF(ISBLANK(#REF!),"",#REF!)</f>
        <v>#REF!</v>
      </c>
      <c r="O617" s="218" t="e">
        <f>IF(ISBLANK(#REF!),"",#REF!)</f>
        <v>#REF!</v>
      </c>
      <c r="P617" s="220">
        <v>6.9</v>
      </c>
      <c r="Q617" s="220">
        <v>0</v>
      </c>
      <c r="R617" s="220">
        <v>0</v>
      </c>
      <c r="S617" s="220">
        <v>0</v>
      </c>
      <c r="T617" s="220">
        <v>0</v>
      </c>
      <c r="U617" s="220">
        <v>0</v>
      </c>
      <c r="V617" s="220">
        <v>6.9</v>
      </c>
      <c r="W617" s="220">
        <v>0</v>
      </c>
      <c r="X617" s="220">
        <v>0</v>
      </c>
      <c r="Y617" s="220">
        <v>6.9</v>
      </c>
      <c r="Z617" s="220">
        <v>0.57500000000000018</v>
      </c>
      <c r="AA617" s="220">
        <v>6.3250000000000002</v>
      </c>
      <c r="AB617" s="220">
        <v>0.57500000000000007</v>
      </c>
      <c r="AC617" s="220">
        <v>0</v>
      </c>
      <c r="AD617" s="196"/>
      <c r="AE617" s="222" t="e">
        <f t="shared" si="112"/>
        <v>#REF!</v>
      </c>
      <c r="AF617" s="222" t="e">
        <f>INDEX(#REF!,MATCH(Turtas!E617,#REF!,0))</f>
        <v>#REF!</v>
      </c>
      <c r="AG617" s="223" t="e">
        <f t="shared" si="113"/>
        <v>#REF!</v>
      </c>
      <c r="AH617" s="223" t="s">
        <v>680</v>
      </c>
      <c r="AI617" s="196"/>
      <c r="AJ617" s="224" t="e">
        <f>#REF!</f>
        <v>#REF!</v>
      </c>
      <c r="AK617" s="224">
        <f t="shared" si="114"/>
        <v>6.9</v>
      </c>
      <c r="AL617" s="225" t="e">
        <f t="shared" si="115"/>
        <v>#REF!</v>
      </c>
      <c r="AM617" s="225"/>
      <c r="AN617" s="228" t="b">
        <v>1</v>
      </c>
      <c r="AO617" s="226"/>
      <c r="AP617" s="224" t="e">
        <f t="shared" si="116"/>
        <v>#REF!</v>
      </c>
      <c r="AQ617" s="224" t="e">
        <f t="shared" si="117"/>
        <v>#REF!</v>
      </c>
      <c r="AR617" s="224" t="e">
        <f t="shared" si="118"/>
        <v>#REF!</v>
      </c>
      <c r="AS617" s="224" t="e">
        <f t="shared" si="119"/>
        <v>#REF!</v>
      </c>
      <c r="AT617" s="224" t="b">
        <f t="shared" si="120"/>
        <v>0</v>
      </c>
      <c r="AU617" s="224" t="e">
        <f t="shared" si="121"/>
        <v>#REF!</v>
      </c>
      <c r="AV617" s="224" t="e">
        <f t="shared" si="122"/>
        <v>#REF!</v>
      </c>
      <c r="AX617" s="227" t="b">
        <v>0</v>
      </c>
    </row>
    <row r="618" spans="2:50" x14ac:dyDescent="0.2">
      <c r="B618" s="215">
        <v>608</v>
      </c>
      <c r="C618" s="216" t="e">
        <f>+#REF!</f>
        <v>#REF!</v>
      </c>
      <c r="D618" s="217" t="e">
        <f>+#REF!</f>
        <v>#REF!</v>
      </c>
      <c r="E618" s="217" t="e">
        <f>+#REF!</f>
        <v>#REF!</v>
      </c>
      <c r="F618" s="217">
        <v>721</v>
      </c>
      <c r="G618" s="217" t="s">
        <v>66</v>
      </c>
      <c r="H618" s="217" t="str">
        <f t="shared" si="111"/>
        <v>TS</v>
      </c>
      <c r="I618" s="218" t="e">
        <f>+#REF!</f>
        <v>#REF!</v>
      </c>
      <c r="J618" s="218" t="e">
        <f>IF(ISBLANK(#REF!),"",#REF!)</f>
        <v>#REF!</v>
      </c>
      <c r="K618" s="218" t="e">
        <f>IF(ISBLANK(#REF!),"",#REF!)</f>
        <v>#REF!</v>
      </c>
      <c r="L618" s="219" t="e">
        <f>IF(ISBLANK(#REF!),"",#REF!)</f>
        <v>#REF!</v>
      </c>
      <c r="M618" s="218" t="e">
        <f>IF(ISBLANK(#REF!),"",#REF!)</f>
        <v>#REF!</v>
      </c>
      <c r="N618" s="218" t="e">
        <f>IF(ISBLANK(#REF!),"",#REF!)</f>
        <v>#REF!</v>
      </c>
      <c r="O618" s="218" t="e">
        <f>IF(ISBLANK(#REF!),"",#REF!)</f>
        <v>#REF!</v>
      </c>
      <c r="P618" s="220">
        <v>75</v>
      </c>
      <c r="Q618" s="220">
        <v>0</v>
      </c>
      <c r="R618" s="220">
        <v>0</v>
      </c>
      <c r="S618" s="220">
        <v>0</v>
      </c>
      <c r="T618" s="220">
        <v>0</v>
      </c>
      <c r="U618" s="220">
        <v>0</v>
      </c>
      <c r="V618" s="220">
        <v>75</v>
      </c>
      <c r="W618" s="220">
        <v>0</v>
      </c>
      <c r="X618" s="220">
        <v>0</v>
      </c>
      <c r="Y618" s="220">
        <v>75</v>
      </c>
      <c r="Z618" s="220">
        <v>6.25</v>
      </c>
      <c r="AA618" s="220">
        <v>68.75</v>
      </c>
      <c r="AB618" s="220">
        <v>6.25</v>
      </c>
      <c r="AC618" s="220">
        <v>0</v>
      </c>
      <c r="AD618" s="196"/>
      <c r="AE618" s="222" t="e">
        <f t="shared" si="112"/>
        <v>#REF!</v>
      </c>
      <c r="AF618" s="222" t="e">
        <f>INDEX(#REF!,MATCH(Turtas!E618,#REF!,0))</f>
        <v>#REF!</v>
      </c>
      <c r="AG618" s="223" t="e">
        <f t="shared" si="113"/>
        <v>#REF!</v>
      </c>
      <c r="AH618" s="223" t="s">
        <v>680</v>
      </c>
      <c r="AI618" s="196"/>
      <c r="AJ618" s="224" t="e">
        <f>#REF!</f>
        <v>#REF!</v>
      </c>
      <c r="AK618" s="224">
        <f t="shared" si="114"/>
        <v>75</v>
      </c>
      <c r="AL618" s="225" t="e">
        <f t="shared" si="115"/>
        <v>#REF!</v>
      </c>
      <c r="AM618" s="225"/>
      <c r="AN618" s="228" t="b">
        <v>1</v>
      </c>
      <c r="AO618" s="226"/>
      <c r="AP618" s="224" t="e">
        <f t="shared" si="116"/>
        <v>#REF!</v>
      </c>
      <c r="AQ618" s="224" t="e">
        <f t="shared" si="117"/>
        <v>#REF!</v>
      </c>
      <c r="AR618" s="224" t="e">
        <f t="shared" si="118"/>
        <v>#REF!</v>
      </c>
      <c r="AS618" s="224" t="e">
        <f t="shared" si="119"/>
        <v>#REF!</v>
      </c>
      <c r="AT618" s="224" t="b">
        <f t="shared" si="120"/>
        <v>0</v>
      </c>
      <c r="AU618" s="224" t="e">
        <f t="shared" si="121"/>
        <v>#REF!</v>
      </c>
      <c r="AV618" s="224" t="e">
        <f t="shared" si="122"/>
        <v>#REF!</v>
      </c>
      <c r="AX618" s="227" t="b">
        <v>0</v>
      </c>
    </row>
    <row r="619" spans="2:50" x14ac:dyDescent="0.2">
      <c r="B619" s="215">
        <v>609</v>
      </c>
      <c r="C619" s="216" t="e">
        <f>+#REF!</f>
        <v>#REF!</v>
      </c>
      <c r="D619" s="217" t="e">
        <f>+#REF!</f>
        <v>#REF!</v>
      </c>
      <c r="E619" s="217" t="e">
        <f>+#REF!</f>
        <v>#REF!</v>
      </c>
      <c r="F619" s="217">
        <v>721</v>
      </c>
      <c r="G619" s="217" t="s">
        <v>66</v>
      </c>
      <c r="H619" s="217" t="str">
        <f t="shared" si="111"/>
        <v>TS</v>
      </c>
      <c r="I619" s="218" t="e">
        <f>+#REF!</f>
        <v>#REF!</v>
      </c>
      <c r="J619" s="218" t="e">
        <f>IF(ISBLANK(#REF!),"",#REF!)</f>
        <v>#REF!</v>
      </c>
      <c r="K619" s="218" t="e">
        <f>IF(ISBLANK(#REF!),"",#REF!)</f>
        <v>#REF!</v>
      </c>
      <c r="L619" s="219" t="e">
        <f>IF(ISBLANK(#REF!),"",#REF!)</f>
        <v>#REF!</v>
      </c>
      <c r="M619" s="218" t="e">
        <f>IF(ISBLANK(#REF!),"",#REF!)</f>
        <v>#REF!</v>
      </c>
      <c r="N619" s="218" t="e">
        <f>IF(ISBLANK(#REF!),"",#REF!)</f>
        <v>#REF!</v>
      </c>
      <c r="O619" s="218" t="e">
        <f>IF(ISBLANK(#REF!),"",#REF!)</f>
        <v>#REF!</v>
      </c>
      <c r="P619" s="220">
        <v>79.48</v>
      </c>
      <c r="Q619" s="220">
        <v>0</v>
      </c>
      <c r="R619" s="220">
        <v>0</v>
      </c>
      <c r="S619" s="220">
        <v>0</v>
      </c>
      <c r="T619" s="220">
        <v>0</v>
      </c>
      <c r="U619" s="220">
        <v>0</v>
      </c>
      <c r="V619" s="220">
        <v>79.48</v>
      </c>
      <c r="W619" s="220">
        <v>0</v>
      </c>
      <c r="X619" s="220">
        <v>0</v>
      </c>
      <c r="Y619" s="220">
        <v>79.48</v>
      </c>
      <c r="Z619" s="220">
        <v>6.6233333333333348</v>
      </c>
      <c r="AA619" s="220">
        <v>72.856666666666669</v>
      </c>
      <c r="AB619" s="220">
        <v>6.6233333333333331</v>
      </c>
      <c r="AC619" s="220">
        <v>0</v>
      </c>
      <c r="AD619" s="196"/>
      <c r="AE619" s="222" t="e">
        <f t="shared" si="112"/>
        <v>#REF!</v>
      </c>
      <c r="AF619" s="222" t="e">
        <f>INDEX(#REF!,MATCH(Turtas!E619,#REF!,0))</f>
        <v>#REF!</v>
      </c>
      <c r="AG619" s="223" t="e">
        <f t="shared" si="113"/>
        <v>#REF!</v>
      </c>
      <c r="AH619" s="223" t="s">
        <v>680</v>
      </c>
      <c r="AI619" s="196"/>
      <c r="AJ619" s="224" t="e">
        <f>#REF!</f>
        <v>#REF!</v>
      </c>
      <c r="AK619" s="224">
        <f t="shared" si="114"/>
        <v>79.48</v>
      </c>
      <c r="AL619" s="225" t="e">
        <f t="shared" si="115"/>
        <v>#REF!</v>
      </c>
      <c r="AM619" s="225"/>
      <c r="AN619" s="228" t="b">
        <v>1</v>
      </c>
      <c r="AO619" s="226"/>
      <c r="AP619" s="224" t="e">
        <f t="shared" si="116"/>
        <v>#REF!</v>
      </c>
      <c r="AQ619" s="224" t="e">
        <f t="shared" si="117"/>
        <v>#REF!</v>
      </c>
      <c r="AR619" s="224" t="e">
        <f t="shared" si="118"/>
        <v>#REF!</v>
      </c>
      <c r="AS619" s="224" t="e">
        <f t="shared" si="119"/>
        <v>#REF!</v>
      </c>
      <c r="AT619" s="224" t="b">
        <f t="shared" si="120"/>
        <v>0</v>
      </c>
      <c r="AU619" s="224" t="e">
        <f t="shared" si="121"/>
        <v>#REF!</v>
      </c>
      <c r="AV619" s="224" t="e">
        <f t="shared" si="122"/>
        <v>#REF!</v>
      </c>
      <c r="AX619" s="227" t="b">
        <v>0</v>
      </c>
    </row>
    <row r="620" spans="2:50" x14ac:dyDescent="0.2">
      <c r="B620" s="215">
        <v>610</v>
      </c>
      <c r="C620" s="216" t="e">
        <f>+#REF!</f>
        <v>#REF!</v>
      </c>
      <c r="D620" s="217" t="e">
        <f>+#REF!</f>
        <v>#REF!</v>
      </c>
      <c r="E620" s="217" t="e">
        <f>+#REF!</f>
        <v>#REF!</v>
      </c>
      <c r="F620" s="217">
        <v>721</v>
      </c>
      <c r="G620" s="217" t="s">
        <v>66</v>
      </c>
      <c r="H620" s="217" t="str">
        <f t="shared" si="111"/>
        <v>TS</v>
      </c>
      <c r="I620" s="218" t="e">
        <f>+#REF!</f>
        <v>#REF!</v>
      </c>
      <c r="J620" s="218" t="e">
        <f>IF(ISBLANK(#REF!),"",#REF!)</f>
        <v>#REF!</v>
      </c>
      <c r="K620" s="218" t="e">
        <f>IF(ISBLANK(#REF!),"",#REF!)</f>
        <v>#REF!</v>
      </c>
      <c r="L620" s="219" t="e">
        <f>IF(ISBLANK(#REF!),"",#REF!)</f>
        <v>#REF!</v>
      </c>
      <c r="M620" s="218" t="e">
        <f>IF(ISBLANK(#REF!),"",#REF!)</f>
        <v>#REF!</v>
      </c>
      <c r="N620" s="218" t="e">
        <f>IF(ISBLANK(#REF!),"",#REF!)</f>
        <v>#REF!</v>
      </c>
      <c r="O620" s="218" t="e">
        <f>IF(ISBLANK(#REF!),"",#REF!)</f>
        <v>#REF!</v>
      </c>
      <c r="P620" s="220">
        <v>79.48</v>
      </c>
      <c r="Q620" s="220">
        <v>0</v>
      </c>
      <c r="R620" s="220">
        <v>0</v>
      </c>
      <c r="S620" s="220">
        <v>0</v>
      </c>
      <c r="T620" s="220">
        <v>0</v>
      </c>
      <c r="U620" s="220">
        <v>0</v>
      </c>
      <c r="V620" s="220">
        <v>79.48</v>
      </c>
      <c r="W620" s="220">
        <v>0</v>
      </c>
      <c r="X620" s="220">
        <v>0</v>
      </c>
      <c r="Y620" s="220">
        <v>79.48</v>
      </c>
      <c r="Z620" s="220">
        <v>6.6233333333333348</v>
      </c>
      <c r="AA620" s="220">
        <v>72.856666666666669</v>
      </c>
      <c r="AB620" s="220">
        <v>6.6233333333333331</v>
      </c>
      <c r="AC620" s="220">
        <v>0</v>
      </c>
      <c r="AD620" s="196"/>
      <c r="AE620" s="222" t="e">
        <f t="shared" si="112"/>
        <v>#REF!</v>
      </c>
      <c r="AF620" s="222" t="e">
        <f>INDEX(#REF!,MATCH(Turtas!E620,#REF!,0))</f>
        <v>#REF!</v>
      </c>
      <c r="AG620" s="223" t="e">
        <f t="shared" si="113"/>
        <v>#REF!</v>
      </c>
      <c r="AH620" s="223" t="s">
        <v>680</v>
      </c>
      <c r="AI620" s="196"/>
      <c r="AJ620" s="224" t="e">
        <f>#REF!</f>
        <v>#REF!</v>
      </c>
      <c r="AK620" s="224">
        <f t="shared" si="114"/>
        <v>79.48</v>
      </c>
      <c r="AL620" s="225" t="e">
        <f t="shared" si="115"/>
        <v>#REF!</v>
      </c>
      <c r="AM620" s="225"/>
      <c r="AN620" s="228" t="b">
        <v>1</v>
      </c>
      <c r="AO620" s="226"/>
      <c r="AP620" s="224" t="e">
        <f t="shared" si="116"/>
        <v>#REF!</v>
      </c>
      <c r="AQ620" s="224" t="e">
        <f t="shared" si="117"/>
        <v>#REF!</v>
      </c>
      <c r="AR620" s="224" t="e">
        <f t="shared" si="118"/>
        <v>#REF!</v>
      </c>
      <c r="AS620" s="224" t="e">
        <f t="shared" si="119"/>
        <v>#REF!</v>
      </c>
      <c r="AT620" s="224" t="b">
        <f t="shared" si="120"/>
        <v>0</v>
      </c>
      <c r="AU620" s="224" t="e">
        <f t="shared" si="121"/>
        <v>#REF!</v>
      </c>
      <c r="AV620" s="224" t="e">
        <f t="shared" si="122"/>
        <v>#REF!</v>
      </c>
      <c r="AX620" s="227" t="b">
        <v>0</v>
      </c>
    </row>
    <row r="621" spans="2:50" x14ac:dyDescent="0.2">
      <c r="B621" s="215">
        <v>611</v>
      </c>
      <c r="C621" s="216" t="e">
        <f>+#REF!</f>
        <v>#REF!</v>
      </c>
      <c r="D621" s="217" t="e">
        <f>+#REF!</f>
        <v>#REF!</v>
      </c>
      <c r="E621" s="217" t="e">
        <f>+#REF!</f>
        <v>#REF!</v>
      </c>
      <c r="F621" s="217">
        <v>721</v>
      </c>
      <c r="G621" s="217" t="s">
        <v>66</v>
      </c>
      <c r="H621" s="217" t="str">
        <f t="shared" si="111"/>
        <v>TS</v>
      </c>
      <c r="I621" s="218" t="e">
        <f>+#REF!</f>
        <v>#REF!</v>
      </c>
      <c r="J621" s="218" t="e">
        <f>IF(ISBLANK(#REF!),"",#REF!)</f>
        <v>#REF!</v>
      </c>
      <c r="K621" s="218" t="e">
        <f>IF(ISBLANK(#REF!),"",#REF!)</f>
        <v>#REF!</v>
      </c>
      <c r="L621" s="230" t="e">
        <f>IF(ISBLANK(#REF!),"",#REF!)</f>
        <v>#REF!</v>
      </c>
      <c r="M621" s="218" t="e">
        <f>IF(ISBLANK(#REF!),"",#REF!)</f>
        <v>#REF!</v>
      </c>
      <c r="N621" s="218" t="e">
        <f>IF(ISBLANK(#REF!),"",#REF!)</f>
        <v>#REF!</v>
      </c>
      <c r="O621" s="218" t="e">
        <f>IF(ISBLANK(#REF!),"",#REF!)</f>
        <v>#REF!</v>
      </c>
      <c r="P621" s="220">
        <v>549.61</v>
      </c>
      <c r="Q621" s="220">
        <v>0</v>
      </c>
      <c r="R621" s="220">
        <v>0</v>
      </c>
      <c r="S621" s="220">
        <v>0</v>
      </c>
      <c r="T621" s="220">
        <v>0</v>
      </c>
      <c r="U621" s="220">
        <v>0</v>
      </c>
      <c r="V621" s="220">
        <v>549.61</v>
      </c>
      <c r="W621" s="220">
        <v>0</v>
      </c>
      <c r="X621" s="220">
        <v>0</v>
      </c>
      <c r="Y621" s="220">
        <v>549.61</v>
      </c>
      <c r="Z621" s="220">
        <v>36.640666666666675</v>
      </c>
      <c r="AA621" s="220">
        <v>512.96933333333334</v>
      </c>
      <c r="AB621" s="220">
        <v>36.640666666666668</v>
      </c>
      <c r="AC621" s="220">
        <v>0</v>
      </c>
      <c r="AD621" s="196"/>
      <c r="AE621" s="222" t="e">
        <f t="shared" si="112"/>
        <v>#REF!</v>
      </c>
      <c r="AF621" s="222" t="e">
        <f>INDEX(#REF!,MATCH(Turtas!E621,#REF!,0))</f>
        <v>#REF!</v>
      </c>
      <c r="AG621" s="223" t="e">
        <f t="shared" si="113"/>
        <v>#REF!</v>
      </c>
      <c r="AH621" s="223" t="s">
        <v>680</v>
      </c>
      <c r="AI621" s="196"/>
      <c r="AJ621" s="224" t="e">
        <f>#REF!</f>
        <v>#REF!</v>
      </c>
      <c r="AK621" s="224">
        <f t="shared" si="114"/>
        <v>549.61</v>
      </c>
      <c r="AL621" s="225" t="e">
        <f t="shared" si="115"/>
        <v>#REF!</v>
      </c>
      <c r="AM621" s="225"/>
      <c r="AN621" s="228" t="b">
        <v>1</v>
      </c>
      <c r="AO621" s="226"/>
      <c r="AP621" s="224" t="e">
        <f t="shared" si="116"/>
        <v>#REF!</v>
      </c>
      <c r="AQ621" s="224" t="e">
        <f t="shared" si="117"/>
        <v>#REF!</v>
      </c>
      <c r="AR621" s="224" t="e">
        <f t="shared" si="118"/>
        <v>#REF!</v>
      </c>
      <c r="AS621" s="224" t="e">
        <f t="shared" si="119"/>
        <v>#REF!</v>
      </c>
      <c r="AT621" s="231" t="b">
        <f t="shared" si="120"/>
        <v>0</v>
      </c>
      <c r="AU621" s="224" t="e">
        <f t="shared" si="121"/>
        <v>#REF!</v>
      </c>
      <c r="AV621" s="224" t="e">
        <f t="shared" si="122"/>
        <v>#REF!</v>
      </c>
      <c r="AX621" s="227" t="b">
        <v>0</v>
      </c>
    </row>
    <row r="622" spans="2:50" x14ac:dyDescent="0.2">
      <c r="B622" s="215">
        <v>612</v>
      </c>
      <c r="C622" s="216" t="e">
        <f>+#REF!</f>
        <v>#REF!</v>
      </c>
      <c r="D622" s="217" t="e">
        <f>+#REF!</f>
        <v>#REF!</v>
      </c>
      <c r="E622" s="217" t="e">
        <f>+#REF!</f>
        <v>#REF!</v>
      </c>
      <c r="F622" s="217">
        <v>721</v>
      </c>
      <c r="G622" s="217" t="s">
        <v>66</v>
      </c>
      <c r="H622" s="217" t="str">
        <f t="shared" si="111"/>
        <v>TS</v>
      </c>
      <c r="I622" s="218" t="e">
        <f>+#REF!</f>
        <v>#REF!</v>
      </c>
      <c r="J622" s="218" t="e">
        <f>IF(ISBLANK(#REF!),"",#REF!)</f>
        <v>#REF!</v>
      </c>
      <c r="K622" s="218" t="e">
        <f>IF(ISBLANK(#REF!),"",#REF!)</f>
        <v>#REF!</v>
      </c>
      <c r="L622" s="219" t="e">
        <f>IF(ISBLANK(#REF!),"",#REF!)</f>
        <v>#REF!</v>
      </c>
      <c r="M622" s="218" t="e">
        <f>IF(ISBLANK(#REF!),"",#REF!)</f>
        <v>#REF!</v>
      </c>
      <c r="N622" s="218" t="e">
        <f>IF(ISBLANK(#REF!),"",#REF!)</f>
        <v>#REF!</v>
      </c>
      <c r="O622" s="218" t="e">
        <f>IF(ISBLANK(#REF!),"",#REF!)</f>
        <v>#REF!</v>
      </c>
      <c r="P622" s="220">
        <v>180.2</v>
      </c>
      <c r="Q622" s="220">
        <v>0</v>
      </c>
      <c r="R622" s="220">
        <v>0</v>
      </c>
      <c r="S622" s="220">
        <v>0</v>
      </c>
      <c r="T622" s="220">
        <v>0</v>
      </c>
      <c r="U622" s="220">
        <v>0</v>
      </c>
      <c r="V622" s="220">
        <v>180.2</v>
      </c>
      <c r="W622" s="220">
        <v>0</v>
      </c>
      <c r="X622" s="220">
        <v>0</v>
      </c>
      <c r="Y622" s="220">
        <v>180.2</v>
      </c>
      <c r="Z622" s="220">
        <v>12.013333333333321</v>
      </c>
      <c r="AA622" s="220">
        <v>168.18666666666667</v>
      </c>
      <c r="AB622" s="220">
        <v>12.013333333333332</v>
      </c>
      <c r="AC622" s="220">
        <v>0</v>
      </c>
      <c r="AD622" s="196"/>
      <c r="AE622" s="222" t="e">
        <f t="shared" si="112"/>
        <v>#REF!</v>
      </c>
      <c r="AF622" s="222" t="e">
        <f>INDEX(#REF!,MATCH(Turtas!E622,#REF!,0))</f>
        <v>#REF!</v>
      </c>
      <c r="AG622" s="223" t="e">
        <f t="shared" si="113"/>
        <v>#REF!</v>
      </c>
      <c r="AH622" s="223" t="s">
        <v>680</v>
      </c>
      <c r="AI622" s="196"/>
      <c r="AJ622" s="224" t="e">
        <f>#REF!</f>
        <v>#REF!</v>
      </c>
      <c r="AK622" s="224">
        <f t="shared" si="114"/>
        <v>180.2</v>
      </c>
      <c r="AL622" s="225" t="e">
        <f t="shared" si="115"/>
        <v>#REF!</v>
      </c>
      <c r="AM622" s="225"/>
      <c r="AN622" s="228" t="b">
        <v>1</v>
      </c>
      <c r="AO622" s="226"/>
      <c r="AP622" s="224" t="e">
        <f t="shared" si="116"/>
        <v>#REF!</v>
      </c>
      <c r="AQ622" s="224" t="e">
        <f t="shared" si="117"/>
        <v>#REF!</v>
      </c>
      <c r="AR622" s="224" t="e">
        <f t="shared" si="118"/>
        <v>#REF!</v>
      </c>
      <c r="AS622" s="224" t="e">
        <f t="shared" si="119"/>
        <v>#REF!</v>
      </c>
      <c r="AT622" s="224" t="b">
        <f t="shared" si="120"/>
        <v>0</v>
      </c>
      <c r="AU622" s="224" t="e">
        <f t="shared" si="121"/>
        <v>#REF!</v>
      </c>
      <c r="AV622" s="224" t="e">
        <f t="shared" si="122"/>
        <v>#REF!</v>
      </c>
      <c r="AX622" s="227" t="b">
        <v>0</v>
      </c>
    </row>
    <row r="623" spans="2:50" x14ac:dyDescent="0.2">
      <c r="B623" s="215">
        <v>613</v>
      </c>
      <c r="C623" s="216" t="e">
        <f>+#REF!</f>
        <v>#REF!</v>
      </c>
      <c r="D623" s="217" t="e">
        <f>+#REF!</f>
        <v>#REF!</v>
      </c>
      <c r="E623" s="217" t="e">
        <f>+#REF!</f>
        <v>#REF!</v>
      </c>
      <c r="F623" s="217">
        <v>721</v>
      </c>
      <c r="G623" s="217" t="s">
        <v>66</v>
      </c>
      <c r="H623" s="217" t="str">
        <f t="shared" si="111"/>
        <v>TS</v>
      </c>
      <c r="I623" s="218" t="e">
        <f>+#REF!</f>
        <v>#REF!</v>
      </c>
      <c r="J623" s="218" t="e">
        <f>IF(ISBLANK(#REF!),"",#REF!)</f>
        <v>#REF!</v>
      </c>
      <c r="K623" s="218" t="e">
        <f>IF(ISBLANK(#REF!),"",#REF!)</f>
        <v>#REF!</v>
      </c>
      <c r="L623" s="219" t="e">
        <f>IF(ISBLANK(#REF!),"",#REF!)</f>
        <v>#REF!</v>
      </c>
      <c r="M623" s="218" t="e">
        <f>IF(ISBLANK(#REF!),"",#REF!)</f>
        <v>#REF!</v>
      </c>
      <c r="N623" s="218" t="e">
        <f>IF(ISBLANK(#REF!),"",#REF!)</f>
        <v>#REF!</v>
      </c>
      <c r="O623" s="218" t="e">
        <f>IF(ISBLANK(#REF!),"",#REF!)</f>
        <v>#REF!</v>
      </c>
      <c r="P623" s="220">
        <v>123</v>
      </c>
      <c r="Q623" s="220">
        <v>0</v>
      </c>
      <c r="R623" s="220">
        <v>0</v>
      </c>
      <c r="S623" s="220">
        <v>0</v>
      </c>
      <c r="T623" s="220">
        <v>0</v>
      </c>
      <c r="U623" s="220">
        <v>0</v>
      </c>
      <c r="V623" s="220">
        <v>123</v>
      </c>
      <c r="W623" s="220">
        <v>0</v>
      </c>
      <c r="X623" s="220">
        <v>0</v>
      </c>
      <c r="Y623" s="220">
        <v>123</v>
      </c>
      <c r="Z623" s="220">
        <v>8.2000000000000028</v>
      </c>
      <c r="AA623" s="220">
        <v>114.8</v>
      </c>
      <c r="AB623" s="220">
        <v>8.1999999999999993</v>
      </c>
      <c r="AC623" s="220">
        <v>0</v>
      </c>
      <c r="AD623" s="196"/>
      <c r="AE623" s="222" t="e">
        <f t="shared" si="112"/>
        <v>#REF!</v>
      </c>
      <c r="AF623" s="222" t="e">
        <f>INDEX(#REF!,MATCH(Turtas!E623,#REF!,0))</f>
        <v>#REF!</v>
      </c>
      <c r="AG623" s="223" t="e">
        <f t="shared" si="113"/>
        <v>#REF!</v>
      </c>
      <c r="AH623" s="223" t="s">
        <v>680</v>
      </c>
      <c r="AI623" s="196"/>
      <c r="AJ623" s="224" t="e">
        <f>#REF!</f>
        <v>#REF!</v>
      </c>
      <c r="AK623" s="224">
        <f t="shared" si="114"/>
        <v>123</v>
      </c>
      <c r="AL623" s="225" t="e">
        <f t="shared" si="115"/>
        <v>#REF!</v>
      </c>
      <c r="AM623" s="225"/>
      <c r="AN623" s="228" t="b">
        <v>1</v>
      </c>
      <c r="AO623" s="226"/>
      <c r="AP623" s="224" t="e">
        <f t="shared" si="116"/>
        <v>#REF!</v>
      </c>
      <c r="AQ623" s="224" t="e">
        <f t="shared" si="117"/>
        <v>#REF!</v>
      </c>
      <c r="AR623" s="224" t="e">
        <f t="shared" si="118"/>
        <v>#REF!</v>
      </c>
      <c r="AS623" s="224" t="e">
        <f t="shared" si="119"/>
        <v>#REF!</v>
      </c>
      <c r="AT623" s="224" t="b">
        <f t="shared" si="120"/>
        <v>0</v>
      </c>
      <c r="AU623" s="224" t="e">
        <f t="shared" si="121"/>
        <v>#REF!</v>
      </c>
      <c r="AV623" s="224" t="e">
        <f t="shared" si="122"/>
        <v>#REF!</v>
      </c>
      <c r="AX623" s="227" t="b">
        <v>0</v>
      </c>
    </row>
    <row r="624" spans="2:50" x14ac:dyDescent="0.2">
      <c r="B624" s="215">
        <v>614</v>
      </c>
      <c r="C624" s="216" t="e">
        <f>+#REF!</f>
        <v>#REF!</v>
      </c>
      <c r="D624" s="217" t="e">
        <f>+#REF!</f>
        <v>#REF!</v>
      </c>
      <c r="E624" s="217" t="e">
        <f>+#REF!</f>
        <v>#REF!</v>
      </c>
      <c r="F624" s="217">
        <v>721</v>
      </c>
      <c r="G624" s="217" t="s">
        <v>66</v>
      </c>
      <c r="H624" s="217" t="str">
        <f t="shared" si="111"/>
        <v>TS</v>
      </c>
      <c r="I624" s="218" t="e">
        <f>+#REF!</f>
        <v>#REF!</v>
      </c>
      <c r="J624" s="218" t="e">
        <f>IF(ISBLANK(#REF!),"",#REF!)</f>
        <v>#REF!</v>
      </c>
      <c r="K624" s="218" t="e">
        <f>IF(ISBLANK(#REF!),"",#REF!)</f>
        <v>#REF!</v>
      </c>
      <c r="L624" s="219" t="e">
        <f>IF(ISBLANK(#REF!),"",#REF!)</f>
        <v>#REF!</v>
      </c>
      <c r="M624" s="218" t="e">
        <f>IF(ISBLANK(#REF!),"",#REF!)</f>
        <v>#REF!</v>
      </c>
      <c r="N624" s="218" t="e">
        <f>IF(ISBLANK(#REF!),"",#REF!)</f>
        <v>#REF!</v>
      </c>
      <c r="O624" s="218" t="e">
        <f>IF(ISBLANK(#REF!),"",#REF!)</f>
        <v>#REF!</v>
      </c>
      <c r="P624" s="220">
        <v>37.56</v>
      </c>
      <c r="Q624" s="220">
        <v>0</v>
      </c>
      <c r="R624" s="220">
        <v>0</v>
      </c>
      <c r="S624" s="220">
        <v>0</v>
      </c>
      <c r="T624" s="220">
        <v>0</v>
      </c>
      <c r="U624" s="220">
        <v>0</v>
      </c>
      <c r="V624" s="220">
        <v>37.56</v>
      </c>
      <c r="W624" s="220">
        <v>0</v>
      </c>
      <c r="X624" s="220">
        <v>0</v>
      </c>
      <c r="Y624" s="220">
        <v>37.56</v>
      </c>
      <c r="Z624" s="220">
        <v>2.5039999999999978</v>
      </c>
      <c r="AA624" s="220">
        <v>35.056000000000004</v>
      </c>
      <c r="AB624" s="220">
        <v>2.504</v>
      </c>
      <c r="AC624" s="220">
        <v>0</v>
      </c>
      <c r="AD624" s="196"/>
      <c r="AE624" s="222" t="e">
        <f t="shared" si="112"/>
        <v>#REF!</v>
      </c>
      <c r="AF624" s="222" t="e">
        <f>INDEX(#REF!,MATCH(Turtas!E624,#REF!,0))</f>
        <v>#REF!</v>
      </c>
      <c r="AG624" s="223" t="e">
        <f t="shared" si="113"/>
        <v>#REF!</v>
      </c>
      <c r="AH624" s="223" t="s">
        <v>680</v>
      </c>
      <c r="AI624" s="196"/>
      <c r="AJ624" s="224" t="e">
        <f>#REF!</f>
        <v>#REF!</v>
      </c>
      <c r="AK624" s="224">
        <f t="shared" si="114"/>
        <v>37.56</v>
      </c>
      <c r="AL624" s="225" t="e">
        <f t="shared" si="115"/>
        <v>#REF!</v>
      </c>
      <c r="AM624" s="225"/>
      <c r="AN624" s="228" t="b">
        <v>1</v>
      </c>
      <c r="AO624" s="226"/>
      <c r="AP624" s="224" t="e">
        <f t="shared" si="116"/>
        <v>#REF!</v>
      </c>
      <c r="AQ624" s="224" t="e">
        <f t="shared" si="117"/>
        <v>#REF!</v>
      </c>
      <c r="AR624" s="224" t="e">
        <f t="shared" si="118"/>
        <v>#REF!</v>
      </c>
      <c r="AS624" s="224" t="e">
        <f t="shared" si="119"/>
        <v>#REF!</v>
      </c>
      <c r="AT624" s="224" t="b">
        <f t="shared" si="120"/>
        <v>0</v>
      </c>
      <c r="AU624" s="224" t="e">
        <f t="shared" si="121"/>
        <v>#REF!</v>
      </c>
      <c r="AV624" s="224" t="e">
        <f t="shared" si="122"/>
        <v>#REF!</v>
      </c>
      <c r="AX624" s="227" t="b">
        <v>0</v>
      </c>
    </row>
    <row r="625" spans="2:50" x14ac:dyDescent="0.2">
      <c r="B625" s="215">
        <v>615</v>
      </c>
      <c r="C625" s="216" t="e">
        <f>+#REF!</f>
        <v>#REF!</v>
      </c>
      <c r="D625" s="217" t="e">
        <f>+#REF!</f>
        <v>#REF!</v>
      </c>
      <c r="E625" s="217" t="e">
        <f>+#REF!</f>
        <v>#REF!</v>
      </c>
      <c r="F625" s="217">
        <v>721</v>
      </c>
      <c r="G625" s="217" t="s">
        <v>66</v>
      </c>
      <c r="H625" s="217" t="str">
        <f t="shared" si="111"/>
        <v>TS</v>
      </c>
      <c r="I625" s="218" t="e">
        <f>+#REF!</f>
        <v>#REF!</v>
      </c>
      <c r="J625" s="218" t="e">
        <f>IF(ISBLANK(#REF!),"",#REF!)</f>
        <v>#REF!</v>
      </c>
      <c r="K625" s="218" t="e">
        <f>IF(ISBLANK(#REF!),"",#REF!)</f>
        <v>#REF!</v>
      </c>
      <c r="L625" s="219" t="e">
        <f>IF(ISBLANK(#REF!),"",#REF!)</f>
        <v>#REF!</v>
      </c>
      <c r="M625" s="218" t="e">
        <f>IF(ISBLANK(#REF!),"",#REF!)</f>
        <v>#REF!</v>
      </c>
      <c r="N625" s="218" t="e">
        <f>IF(ISBLANK(#REF!),"",#REF!)</f>
        <v>#REF!</v>
      </c>
      <c r="O625" s="218" t="e">
        <f>IF(ISBLANK(#REF!),"",#REF!)</f>
        <v>#REF!</v>
      </c>
      <c r="P625" s="220">
        <v>75.12</v>
      </c>
      <c r="Q625" s="220">
        <v>0</v>
      </c>
      <c r="R625" s="220">
        <v>0</v>
      </c>
      <c r="S625" s="220">
        <v>0</v>
      </c>
      <c r="T625" s="220">
        <v>0</v>
      </c>
      <c r="U625" s="220">
        <v>0</v>
      </c>
      <c r="V625" s="220">
        <v>75.12</v>
      </c>
      <c r="W625" s="220">
        <v>0</v>
      </c>
      <c r="X625" s="220">
        <v>0</v>
      </c>
      <c r="Y625" s="220">
        <v>75.12</v>
      </c>
      <c r="Z625" s="220">
        <v>5.0079999999999956</v>
      </c>
      <c r="AA625" s="220">
        <v>70.112000000000009</v>
      </c>
      <c r="AB625" s="220">
        <v>5.008</v>
      </c>
      <c r="AC625" s="220">
        <v>0</v>
      </c>
      <c r="AD625" s="196"/>
      <c r="AE625" s="222" t="e">
        <f t="shared" si="112"/>
        <v>#REF!</v>
      </c>
      <c r="AF625" s="222" t="e">
        <f>INDEX(#REF!,MATCH(Turtas!E625,#REF!,0))</f>
        <v>#REF!</v>
      </c>
      <c r="AG625" s="223" t="e">
        <f t="shared" si="113"/>
        <v>#REF!</v>
      </c>
      <c r="AH625" s="223" t="s">
        <v>680</v>
      </c>
      <c r="AI625" s="196"/>
      <c r="AJ625" s="224" t="e">
        <f>#REF!</f>
        <v>#REF!</v>
      </c>
      <c r="AK625" s="224">
        <f t="shared" si="114"/>
        <v>75.12</v>
      </c>
      <c r="AL625" s="225" t="e">
        <f t="shared" si="115"/>
        <v>#REF!</v>
      </c>
      <c r="AM625" s="225"/>
      <c r="AN625" s="228" t="b">
        <v>1</v>
      </c>
      <c r="AO625" s="226"/>
      <c r="AP625" s="224" t="e">
        <f t="shared" si="116"/>
        <v>#REF!</v>
      </c>
      <c r="AQ625" s="224" t="e">
        <f t="shared" si="117"/>
        <v>#REF!</v>
      </c>
      <c r="AR625" s="224" t="e">
        <f t="shared" si="118"/>
        <v>#REF!</v>
      </c>
      <c r="AS625" s="224" t="e">
        <f t="shared" si="119"/>
        <v>#REF!</v>
      </c>
      <c r="AT625" s="224" t="b">
        <f t="shared" si="120"/>
        <v>0</v>
      </c>
      <c r="AU625" s="224" t="e">
        <f t="shared" si="121"/>
        <v>#REF!</v>
      </c>
      <c r="AV625" s="224" t="e">
        <f t="shared" si="122"/>
        <v>#REF!</v>
      </c>
      <c r="AX625" s="227" t="b">
        <v>0</v>
      </c>
    </row>
    <row r="626" spans="2:50" x14ac:dyDescent="0.2">
      <c r="B626" s="215">
        <v>616</v>
      </c>
      <c r="C626" s="216" t="e">
        <f>+#REF!</f>
        <v>#REF!</v>
      </c>
      <c r="D626" s="217" t="e">
        <f>+#REF!</f>
        <v>#REF!</v>
      </c>
      <c r="E626" s="217" t="e">
        <f>+#REF!</f>
        <v>#REF!</v>
      </c>
      <c r="F626" s="217">
        <v>721</v>
      </c>
      <c r="G626" s="217" t="s">
        <v>66</v>
      </c>
      <c r="H626" s="217" t="str">
        <f t="shared" si="111"/>
        <v>TS</v>
      </c>
      <c r="I626" s="218" t="e">
        <f>+#REF!</f>
        <v>#REF!</v>
      </c>
      <c r="J626" s="218" t="e">
        <f>IF(ISBLANK(#REF!),"",#REF!)</f>
        <v>#REF!</v>
      </c>
      <c r="K626" s="218" t="e">
        <f>IF(ISBLANK(#REF!),"",#REF!)</f>
        <v>#REF!</v>
      </c>
      <c r="L626" s="219" t="e">
        <f>IF(ISBLANK(#REF!),"",#REF!)</f>
        <v>#REF!</v>
      </c>
      <c r="M626" s="218" t="e">
        <f>IF(ISBLANK(#REF!),"",#REF!)</f>
        <v>#REF!</v>
      </c>
      <c r="N626" s="218" t="e">
        <f>IF(ISBLANK(#REF!),"",#REF!)</f>
        <v>#REF!</v>
      </c>
      <c r="O626" s="218" t="e">
        <f>IF(ISBLANK(#REF!),"",#REF!)</f>
        <v>#REF!</v>
      </c>
      <c r="P626" s="220">
        <v>37.56</v>
      </c>
      <c r="Q626" s="220">
        <v>0</v>
      </c>
      <c r="R626" s="220">
        <v>0</v>
      </c>
      <c r="S626" s="220">
        <v>0</v>
      </c>
      <c r="T626" s="220">
        <v>0</v>
      </c>
      <c r="U626" s="220">
        <v>0</v>
      </c>
      <c r="V626" s="220">
        <v>37.56</v>
      </c>
      <c r="W626" s="220">
        <v>0</v>
      </c>
      <c r="X626" s="220">
        <v>0</v>
      </c>
      <c r="Y626" s="220">
        <v>37.56</v>
      </c>
      <c r="Z626" s="220">
        <v>2.5039999999999978</v>
      </c>
      <c r="AA626" s="220">
        <v>35.056000000000004</v>
      </c>
      <c r="AB626" s="220">
        <v>2.504</v>
      </c>
      <c r="AC626" s="220">
        <v>0</v>
      </c>
      <c r="AD626" s="196"/>
      <c r="AE626" s="222" t="e">
        <f t="shared" si="112"/>
        <v>#REF!</v>
      </c>
      <c r="AF626" s="222" t="e">
        <f>INDEX(#REF!,MATCH(Turtas!E626,#REF!,0))</f>
        <v>#REF!</v>
      </c>
      <c r="AG626" s="223" t="e">
        <f t="shared" si="113"/>
        <v>#REF!</v>
      </c>
      <c r="AH626" s="223" t="s">
        <v>680</v>
      </c>
      <c r="AI626" s="196"/>
      <c r="AJ626" s="224" t="e">
        <f>#REF!</f>
        <v>#REF!</v>
      </c>
      <c r="AK626" s="224">
        <f t="shared" si="114"/>
        <v>37.56</v>
      </c>
      <c r="AL626" s="225" t="e">
        <f t="shared" si="115"/>
        <v>#REF!</v>
      </c>
      <c r="AM626" s="225"/>
      <c r="AN626" s="228" t="b">
        <v>1</v>
      </c>
      <c r="AO626" s="226"/>
      <c r="AP626" s="224" t="e">
        <f t="shared" si="116"/>
        <v>#REF!</v>
      </c>
      <c r="AQ626" s="224" t="e">
        <f t="shared" si="117"/>
        <v>#REF!</v>
      </c>
      <c r="AR626" s="224" t="e">
        <f t="shared" si="118"/>
        <v>#REF!</v>
      </c>
      <c r="AS626" s="224" t="e">
        <f t="shared" si="119"/>
        <v>#REF!</v>
      </c>
      <c r="AT626" s="224" t="b">
        <f t="shared" si="120"/>
        <v>0</v>
      </c>
      <c r="AU626" s="224" t="e">
        <f t="shared" si="121"/>
        <v>#REF!</v>
      </c>
      <c r="AV626" s="224" t="e">
        <f t="shared" si="122"/>
        <v>#REF!</v>
      </c>
      <c r="AX626" s="227" t="b">
        <v>0</v>
      </c>
    </row>
    <row r="627" spans="2:50" x14ac:dyDescent="0.2">
      <c r="B627" s="215">
        <v>617</v>
      </c>
      <c r="C627" s="216" t="e">
        <f>+#REF!</f>
        <v>#REF!</v>
      </c>
      <c r="D627" s="217" t="e">
        <f>+#REF!</f>
        <v>#REF!</v>
      </c>
      <c r="E627" s="217" t="e">
        <f>+#REF!</f>
        <v>#REF!</v>
      </c>
      <c r="F627" s="217">
        <v>721</v>
      </c>
      <c r="G627" s="217" t="s">
        <v>66</v>
      </c>
      <c r="H627" s="217" t="str">
        <f t="shared" si="111"/>
        <v>TS</v>
      </c>
      <c r="I627" s="218" t="e">
        <f>+#REF!</f>
        <v>#REF!</v>
      </c>
      <c r="J627" s="218" t="e">
        <f>IF(ISBLANK(#REF!),"",#REF!)</f>
        <v>#REF!</v>
      </c>
      <c r="K627" s="218" t="e">
        <f>IF(ISBLANK(#REF!),"",#REF!)</f>
        <v>#REF!</v>
      </c>
      <c r="L627" s="219" t="e">
        <f>IF(ISBLANK(#REF!),"",#REF!)</f>
        <v>#REF!</v>
      </c>
      <c r="M627" s="218" t="e">
        <f>IF(ISBLANK(#REF!),"",#REF!)</f>
        <v>#REF!</v>
      </c>
      <c r="N627" s="218" t="e">
        <f>IF(ISBLANK(#REF!),"",#REF!)</f>
        <v>#REF!</v>
      </c>
      <c r="O627" s="218" t="e">
        <f>IF(ISBLANK(#REF!),"",#REF!)</f>
        <v>#REF!</v>
      </c>
      <c r="P627" s="220">
        <v>75.12</v>
      </c>
      <c r="Q627" s="220">
        <v>0</v>
      </c>
      <c r="R627" s="220">
        <v>0</v>
      </c>
      <c r="S627" s="220">
        <v>0</v>
      </c>
      <c r="T627" s="220">
        <v>0</v>
      </c>
      <c r="U627" s="220">
        <v>0</v>
      </c>
      <c r="V627" s="220">
        <v>75.12</v>
      </c>
      <c r="W627" s="220">
        <v>0</v>
      </c>
      <c r="X627" s="220">
        <v>0</v>
      </c>
      <c r="Y627" s="220">
        <v>75.12</v>
      </c>
      <c r="Z627" s="220">
        <v>5.0079999999999956</v>
      </c>
      <c r="AA627" s="220">
        <v>70.112000000000009</v>
      </c>
      <c r="AB627" s="220">
        <v>5.008</v>
      </c>
      <c r="AC627" s="220">
        <v>0</v>
      </c>
      <c r="AD627" s="196"/>
      <c r="AE627" s="222" t="e">
        <f t="shared" si="112"/>
        <v>#REF!</v>
      </c>
      <c r="AF627" s="222" t="e">
        <f>INDEX(#REF!,MATCH(Turtas!E627,#REF!,0))</f>
        <v>#REF!</v>
      </c>
      <c r="AG627" s="223" t="e">
        <f t="shared" si="113"/>
        <v>#REF!</v>
      </c>
      <c r="AH627" s="223" t="s">
        <v>680</v>
      </c>
      <c r="AI627" s="196"/>
      <c r="AJ627" s="224" t="e">
        <f>#REF!</f>
        <v>#REF!</v>
      </c>
      <c r="AK627" s="224">
        <f t="shared" si="114"/>
        <v>75.12</v>
      </c>
      <c r="AL627" s="225" t="e">
        <f t="shared" si="115"/>
        <v>#REF!</v>
      </c>
      <c r="AM627" s="225"/>
      <c r="AN627" s="228" t="b">
        <v>1</v>
      </c>
      <c r="AO627" s="226"/>
      <c r="AP627" s="224" t="e">
        <f t="shared" si="116"/>
        <v>#REF!</v>
      </c>
      <c r="AQ627" s="224" t="e">
        <f t="shared" si="117"/>
        <v>#REF!</v>
      </c>
      <c r="AR627" s="224" t="e">
        <f t="shared" si="118"/>
        <v>#REF!</v>
      </c>
      <c r="AS627" s="224" t="e">
        <f t="shared" si="119"/>
        <v>#REF!</v>
      </c>
      <c r="AT627" s="224" t="b">
        <f t="shared" si="120"/>
        <v>0</v>
      </c>
      <c r="AU627" s="224" t="e">
        <f t="shared" si="121"/>
        <v>#REF!</v>
      </c>
      <c r="AV627" s="224" t="e">
        <f t="shared" si="122"/>
        <v>#REF!</v>
      </c>
      <c r="AX627" s="227" t="b">
        <v>0</v>
      </c>
    </row>
    <row r="628" spans="2:50" x14ac:dyDescent="0.2">
      <c r="B628" s="215">
        <v>618</v>
      </c>
      <c r="C628" s="216" t="e">
        <f>+#REF!</f>
        <v>#REF!</v>
      </c>
      <c r="D628" s="217" t="e">
        <f>+#REF!</f>
        <v>#REF!</v>
      </c>
      <c r="E628" s="217" t="e">
        <f>+#REF!</f>
        <v>#REF!</v>
      </c>
      <c r="F628" s="217">
        <v>721</v>
      </c>
      <c r="G628" s="217" t="s">
        <v>66</v>
      </c>
      <c r="H628" s="217" t="str">
        <f t="shared" si="111"/>
        <v>TS</v>
      </c>
      <c r="I628" s="218" t="e">
        <f>+#REF!</f>
        <v>#REF!</v>
      </c>
      <c r="J628" s="218" t="e">
        <f>IF(ISBLANK(#REF!),"",#REF!)</f>
        <v>#REF!</v>
      </c>
      <c r="K628" s="218" t="e">
        <f>IF(ISBLANK(#REF!),"",#REF!)</f>
        <v>#REF!</v>
      </c>
      <c r="L628" s="219" t="e">
        <f>IF(ISBLANK(#REF!),"",#REF!)</f>
        <v>#REF!</v>
      </c>
      <c r="M628" s="218" t="e">
        <f>IF(ISBLANK(#REF!),"",#REF!)</f>
        <v>#REF!</v>
      </c>
      <c r="N628" s="218" t="e">
        <f>IF(ISBLANK(#REF!),"",#REF!)</f>
        <v>#REF!</v>
      </c>
      <c r="O628" s="218" t="e">
        <f>IF(ISBLANK(#REF!),"",#REF!)</f>
        <v>#REF!</v>
      </c>
      <c r="P628" s="220">
        <v>37.56</v>
      </c>
      <c r="Q628" s="220">
        <v>0</v>
      </c>
      <c r="R628" s="220">
        <v>0</v>
      </c>
      <c r="S628" s="220">
        <v>0</v>
      </c>
      <c r="T628" s="220">
        <v>0</v>
      </c>
      <c r="U628" s="220">
        <v>0</v>
      </c>
      <c r="V628" s="220">
        <v>37.56</v>
      </c>
      <c r="W628" s="220">
        <v>0</v>
      </c>
      <c r="X628" s="220">
        <v>0</v>
      </c>
      <c r="Y628" s="220">
        <v>37.56</v>
      </c>
      <c r="Z628" s="220">
        <v>2.5039999999999978</v>
      </c>
      <c r="AA628" s="220">
        <v>35.056000000000004</v>
      </c>
      <c r="AB628" s="220">
        <v>2.504</v>
      </c>
      <c r="AC628" s="220">
        <v>0</v>
      </c>
      <c r="AD628" s="196"/>
      <c r="AE628" s="222" t="e">
        <f t="shared" si="112"/>
        <v>#REF!</v>
      </c>
      <c r="AF628" s="222" t="e">
        <f>INDEX(#REF!,MATCH(Turtas!E628,#REF!,0))</f>
        <v>#REF!</v>
      </c>
      <c r="AG628" s="223" t="e">
        <f t="shared" si="113"/>
        <v>#REF!</v>
      </c>
      <c r="AH628" s="223" t="s">
        <v>680</v>
      </c>
      <c r="AI628" s="196"/>
      <c r="AJ628" s="224" t="e">
        <f>#REF!</f>
        <v>#REF!</v>
      </c>
      <c r="AK628" s="224">
        <f t="shared" si="114"/>
        <v>37.56</v>
      </c>
      <c r="AL628" s="225" t="e">
        <f t="shared" si="115"/>
        <v>#REF!</v>
      </c>
      <c r="AM628" s="225"/>
      <c r="AN628" s="228" t="b">
        <v>1</v>
      </c>
      <c r="AO628" s="226"/>
      <c r="AP628" s="224" t="e">
        <f t="shared" si="116"/>
        <v>#REF!</v>
      </c>
      <c r="AQ628" s="224" t="e">
        <f t="shared" si="117"/>
        <v>#REF!</v>
      </c>
      <c r="AR628" s="224" t="e">
        <f t="shared" si="118"/>
        <v>#REF!</v>
      </c>
      <c r="AS628" s="224" t="e">
        <f t="shared" si="119"/>
        <v>#REF!</v>
      </c>
      <c r="AT628" s="224" t="b">
        <f t="shared" si="120"/>
        <v>0</v>
      </c>
      <c r="AU628" s="224" t="e">
        <f t="shared" si="121"/>
        <v>#REF!</v>
      </c>
      <c r="AV628" s="224" t="e">
        <f t="shared" si="122"/>
        <v>#REF!</v>
      </c>
      <c r="AX628" s="227" t="b">
        <v>0</v>
      </c>
    </row>
    <row r="629" spans="2:50" x14ac:dyDescent="0.2">
      <c r="B629" s="215">
        <v>619</v>
      </c>
      <c r="C629" s="216" t="e">
        <f>+#REF!</f>
        <v>#REF!</v>
      </c>
      <c r="D629" s="217" t="e">
        <f>+#REF!</f>
        <v>#REF!</v>
      </c>
      <c r="E629" s="217" t="e">
        <f>+#REF!</f>
        <v>#REF!</v>
      </c>
      <c r="F629" s="217">
        <v>718</v>
      </c>
      <c r="G629" s="217" t="s">
        <v>66</v>
      </c>
      <c r="H629" s="217" t="str">
        <f t="shared" si="111"/>
        <v>TS</v>
      </c>
      <c r="I629" s="218" t="e">
        <f>+#REF!</f>
        <v>#REF!</v>
      </c>
      <c r="J629" s="218" t="e">
        <f>IF(ISBLANK(#REF!),"",#REF!)</f>
        <v>#REF!</v>
      </c>
      <c r="K629" s="218" t="e">
        <f>IF(ISBLANK(#REF!),"",#REF!)</f>
        <v>#REF!</v>
      </c>
      <c r="L629" s="219" t="e">
        <f>IF(ISBLANK(#REF!),"",#REF!)</f>
        <v>#REF!</v>
      </c>
      <c r="M629" s="218" t="e">
        <f>IF(ISBLANK(#REF!),"",#REF!)</f>
        <v>#REF!</v>
      </c>
      <c r="N629" s="218" t="e">
        <f>IF(ISBLANK(#REF!),"",#REF!)</f>
        <v>#REF!</v>
      </c>
      <c r="O629" s="218" t="e">
        <f>IF(ISBLANK(#REF!),"",#REF!)</f>
        <v>#REF!</v>
      </c>
      <c r="P629" s="220">
        <v>2220</v>
      </c>
      <c r="Q629" s="220">
        <v>0</v>
      </c>
      <c r="R629" s="220">
        <v>0</v>
      </c>
      <c r="S629" s="220">
        <v>0</v>
      </c>
      <c r="T629" s="220">
        <v>0</v>
      </c>
      <c r="U629" s="220">
        <v>0</v>
      </c>
      <c r="V629" s="220">
        <v>2220</v>
      </c>
      <c r="W629" s="220">
        <v>0</v>
      </c>
      <c r="X629" s="220">
        <v>0</v>
      </c>
      <c r="Y629" s="220">
        <v>2220</v>
      </c>
      <c r="Z629" s="220">
        <v>0</v>
      </c>
      <c r="AA629" s="220">
        <v>2220</v>
      </c>
      <c r="AB629" s="220">
        <v>0</v>
      </c>
      <c r="AC629" s="220">
        <v>0</v>
      </c>
      <c r="AD629" s="196"/>
      <c r="AE629" s="222" t="e">
        <f t="shared" si="112"/>
        <v>#REF!</v>
      </c>
      <c r="AF629" s="222" t="e">
        <f>INDEX(#REF!,MATCH(Turtas!E629,#REF!,0))</f>
        <v>#REF!</v>
      </c>
      <c r="AG629" s="223" t="e">
        <f t="shared" si="113"/>
        <v>#REF!</v>
      </c>
      <c r="AH629" s="223" t="s">
        <v>681</v>
      </c>
      <c r="AI629" s="196"/>
      <c r="AJ629" s="224" t="e">
        <f>#REF!</f>
        <v>#REF!</v>
      </c>
      <c r="AK629" s="224">
        <f t="shared" si="114"/>
        <v>2220</v>
      </c>
      <c r="AL629" s="225" t="e">
        <f t="shared" si="115"/>
        <v>#REF!</v>
      </c>
      <c r="AM629" s="225"/>
      <c r="AN629" s="228" t="b">
        <v>1</v>
      </c>
      <c r="AO629" s="226"/>
      <c r="AP629" s="224" t="e">
        <f t="shared" si="116"/>
        <v>#REF!</v>
      </c>
      <c r="AQ629" s="224" t="e">
        <f t="shared" si="117"/>
        <v>#REF!</v>
      </c>
      <c r="AR629" s="224" t="e">
        <f t="shared" si="118"/>
        <v>#REF!</v>
      </c>
      <c r="AS629" s="224" t="e">
        <f t="shared" si="119"/>
        <v>#REF!</v>
      </c>
      <c r="AT629" s="224" t="b">
        <f t="shared" si="120"/>
        <v>0</v>
      </c>
      <c r="AU629" s="224" t="e">
        <f t="shared" si="121"/>
        <v>#REF!</v>
      </c>
      <c r="AV629" s="224" t="e">
        <f t="shared" si="122"/>
        <v>#REF!</v>
      </c>
      <c r="AX629" s="227" t="b">
        <v>0</v>
      </c>
    </row>
    <row r="630" spans="2:50" x14ac:dyDescent="0.2">
      <c r="B630" s="215">
        <v>620</v>
      </c>
      <c r="C630" s="216" t="e">
        <f>+#REF!</f>
        <v>#REF!</v>
      </c>
      <c r="D630" s="217" t="e">
        <f>+#REF!</f>
        <v>#REF!</v>
      </c>
      <c r="E630" s="217" t="e">
        <f>+#REF!</f>
        <v>#REF!</v>
      </c>
      <c r="F630" s="217">
        <v>718</v>
      </c>
      <c r="G630" s="217" t="s">
        <v>66</v>
      </c>
      <c r="H630" s="217" t="str">
        <f t="shared" si="111"/>
        <v>TS</v>
      </c>
      <c r="I630" s="218" t="e">
        <f>+#REF!</f>
        <v>#REF!</v>
      </c>
      <c r="J630" s="218" t="e">
        <f>IF(ISBLANK(#REF!),"",#REF!)</f>
        <v>#REF!</v>
      </c>
      <c r="K630" s="218" t="e">
        <f>IF(ISBLANK(#REF!),"",#REF!)</f>
        <v>#REF!</v>
      </c>
      <c r="L630" s="219" t="e">
        <f>IF(ISBLANK(#REF!),"",#REF!)</f>
        <v>#REF!</v>
      </c>
      <c r="M630" s="218" t="e">
        <f>IF(ISBLANK(#REF!),"",#REF!)</f>
        <v>#REF!</v>
      </c>
      <c r="N630" s="218" t="e">
        <f>IF(ISBLANK(#REF!),"",#REF!)</f>
        <v>#REF!</v>
      </c>
      <c r="O630" s="218" t="e">
        <f>IF(ISBLANK(#REF!),"",#REF!)</f>
        <v>#REF!</v>
      </c>
      <c r="P630" s="220">
        <v>848.06</v>
      </c>
      <c r="Q630" s="220">
        <v>0</v>
      </c>
      <c r="R630" s="220">
        <v>0</v>
      </c>
      <c r="S630" s="220">
        <v>0</v>
      </c>
      <c r="T630" s="220">
        <v>0</v>
      </c>
      <c r="U630" s="220">
        <v>0</v>
      </c>
      <c r="V630" s="220">
        <v>848.06</v>
      </c>
      <c r="W630" s="220">
        <v>0</v>
      </c>
      <c r="X630" s="220">
        <v>0</v>
      </c>
      <c r="Y630" s="220">
        <v>848.06</v>
      </c>
      <c r="Z630" s="220">
        <v>35.335833333333312</v>
      </c>
      <c r="AA630" s="220">
        <v>812.72416666666663</v>
      </c>
      <c r="AB630" s="220">
        <v>35.335833333333333</v>
      </c>
      <c r="AC630" s="220">
        <v>0</v>
      </c>
      <c r="AD630" s="196"/>
      <c r="AE630" s="222" t="e">
        <f t="shared" si="112"/>
        <v>#REF!</v>
      </c>
      <c r="AF630" s="222" t="e">
        <f>INDEX(#REF!,MATCH(Turtas!E630,#REF!,0))</f>
        <v>#REF!</v>
      </c>
      <c r="AG630" s="223" t="e">
        <f t="shared" si="113"/>
        <v>#REF!</v>
      </c>
      <c r="AH630" s="223" t="s">
        <v>681</v>
      </c>
      <c r="AI630" s="196"/>
      <c r="AJ630" s="224" t="e">
        <f>#REF!</f>
        <v>#REF!</v>
      </c>
      <c r="AK630" s="224">
        <f t="shared" si="114"/>
        <v>848.06</v>
      </c>
      <c r="AL630" s="225" t="e">
        <f t="shared" si="115"/>
        <v>#REF!</v>
      </c>
      <c r="AM630" s="225"/>
      <c r="AN630" s="228" t="b">
        <v>1</v>
      </c>
      <c r="AO630" s="226"/>
      <c r="AP630" s="224" t="e">
        <f t="shared" si="116"/>
        <v>#REF!</v>
      </c>
      <c r="AQ630" s="224" t="e">
        <f t="shared" si="117"/>
        <v>#REF!</v>
      </c>
      <c r="AR630" s="224" t="e">
        <f t="shared" si="118"/>
        <v>#REF!</v>
      </c>
      <c r="AS630" s="224" t="e">
        <f t="shared" si="119"/>
        <v>#REF!</v>
      </c>
      <c r="AT630" s="224" t="b">
        <f t="shared" si="120"/>
        <v>0</v>
      </c>
      <c r="AU630" s="224" t="e">
        <f t="shared" si="121"/>
        <v>#REF!</v>
      </c>
      <c r="AV630" s="224" t="e">
        <f t="shared" si="122"/>
        <v>#REF!</v>
      </c>
      <c r="AX630" s="227" t="b">
        <v>0</v>
      </c>
    </row>
    <row r="631" spans="2:50" x14ac:dyDescent="0.2">
      <c r="B631" s="215">
        <v>621</v>
      </c>
      <c r="C631" s="216" t="e">
        <f>+#REF!</f>
        <v>#REF!</v>
      </c>
      <c r="D631" s="217" t="e">
        <f>+#REF!</f>
        <v>#REF!</v>
      </c>
      <c r="E631" s="217" t="e">
        <f>+#REF!</f>
        <v>#REF!</v>
      </c>
      <c r="F631" s="217">
        <v>708</v>
      </c>
      <c r="G631" s="217" t="s">
        <v>66</v>
      </c>
      <c r="H631" s="217" t="str">
        <f t="shared" si="111"/>
        <v>TS</v>
      </c>
      <c r="I631" s="218" t="e">
        <f>+#REF!</f>
        <v>#REF!</v>
      </c>
      <c r="J631" s="218" t="e">
        <f>IF(ISBLANK(#REF!),"",#REF!)</f>
        <v>#REF!</v>
      </c>
      <c r="K631" s="218" t="e">
        <f>IF(ISBLANK(#REF!),"",#REF!)</f>
        <v>#REF!</v>
      </c>
      <c r="L631" s="219" t="e">
        <f>IF(ISBLANK(#REF!),"",#REF!)</f>
        <v>#REF!</v>
      </c>
      <c r="M631" s="218" t="e">
        <f>IF(ISBLANK(#REF!),"",#REF!)</f>
        <v>#REF!</v>
      </c>
      <c r="N631" s="218" t="e">
        <f>IF(ISBLANK(#REF!),"",#REF!)</f>
        <v>#REF!</v>
      </c>
      <c r="O631" s="218" t="e">
        <f>IF(ISBLANK(#REF!),"",#REF!)</f>
        <v>#REF!</v>
      </c>
      <c r="P631" s="220">
        <v>247</v>
      </c>
      <c r="Q631" s="220">
        <v>0</v>
      </c>
      <c r="R631" s="220">
        <v>0</v>
      </c>
      <c r="S631" s="220">
        <v>0</v>
      </c>
      <c r="T631" s="220">
        <v>-3031.56</v>
      </c>
      <c r="U631" s="220">
        <v>0</v>
      </c>
      <c r="V631" s="220">
        <v>3278.56</v>
      </c>
      <c r="W631" s="220">
        <v>0</v>
      </c>
      <c r="X631" s="220">
        <v>0</v>
      </c>
      <c r="Y631" s="220">
        <v>3278.56</v>
      </c>
      <c r="Z631" s="220">
        <v>49.178400000000167</v>
      </c>
      <c r="AA631" s="220">
        <v>3229.3815999999997</v>
      </c>
      <c r="AB631" s="220">
        <v>49.178399999999996</v>
      </c>
      <c r="AC631" s="220">
        <v>-45.473399999999998</v>
      </c>
      <c r="AD631" s="196"/>
      <c r="AE631" s="222" t="e">
        <f t="shared" si="112"/>
        <v>#REF!</v>
      </c>
      <c r="AF631" s="222" t="e">
        <f>INDEX(#REF!,MATCH(Turtas!E631,#REF!,0))</f>
        <v>#REF!</v>
      </c>
      <c r="AG631" s="223" t="e">
        <f t="shared" si="113"/>
        <v>#REF!</v>
      </c>
      <c r="AH631" s="223" t="s">
        <v>680</v>
      </c>
      <c r="AI631" s="196"/>
      <c r="AJ631" s="224" t="e">
        <f>#REF!</f>
        <v>#REF!</v>
      </c>
      <c r="AK631" s="224">
        <f t="shared" si="114"/>
        <v>247</v>
      </c>
      <c r="AL631" s="225" t="e">
        <f t="shared" si="115"/>
        <v>#REF!</v>
      </c>
      <c r="AM631" s="225"/>
      <c r="AN631" s="228" t="b">
        <v>1</v>
      </c>
      <c r="AO631" s="226"/>
      <c r="AP631" s="224" t="e">
        <f t="shared" si="116"/>
        <v>#REF!</v>
      </c>
      <c r="AQ631" s="224" t="e">
        <f t="shared" si="117"/>
        <v>#REF!</v>
      </c>
      <c r="AR631" s="224" t="e">
        <f t="shared" si="118"/>
        <v>#REF!</v>
      </c>
      <c r="AS631" s="224" t="e">
        <f t="shared" si="119"/>
        <v>#REF!</v>
      </c>
      <c r="AT631" s="224" t="b">
        <f t="shared" si="120"/>
        <v>0</v>
      </c>
      <c r="AU631" s="224" t="e">
        <f t="shared" si="121"/>
        <v>#REF!</v>
      </c>
      <c r="AV631" s="224" t="e">
        <f t="shared" si="122"/>
        <v>#REF!</v>
      </c>
      <c r="AX631" s="227" t="b">
        <v>1</v>
      </c>
    </row>
    <row r="632" spans="2:50" x14ac:dyDescent="0.2">
      <c r="B632" s="215">
        <v>622</v>
      </c>
      <c r="C632" s="216" t="e">
        <f>+#REF!</f>
        <v>#REF!</v>
      </c>
      <c r="D632" s="217" t="e">
        <f>+#REF!</f>
        <v>#REF!</v>
      </c>
      <c r="E632" s="217" t="e">
        <f>+#REF!</f>
        <v>#REF!</v>
      </c>
      <c r="F632" s="217">
        <v>708</v>
      </c>
      <c r="G632" s="217" t="s">
        <v>66</v>
      </c>
      <c r="H632" s="217" t="str">
        <f t="shared" si="111"/>
        <v>TS</v>
      </c>
      <c r="I632" s="218" t="e">
        <f>+#REF!</f>
        <v>#REF!</v>
      </c>
      <c r="J632" s="218" t="e">
        <f>IF(ISBLANK(#REF!),"",#REF!)</f>
        <v>#REF!</v>
      </c>
      <c r="K632" s="218" t="e">
        <f>IF(ISBLANK(#REF!),"",#REF!)</f>
        <v>#REF!</v>
      </c>
      <c r="L632" s="219" t="e">
        <f>IF(ISBLANK(#REF!),"",#REF!)</f>
        <v>#REF!</v>
      </c>
      <c r="M632" s="218" t="e">
        <f>IF(ISBLANK(#REF!),"",#REF!)</f>
        <v>#REF!</v>
      </c>
      <c r="N632" s="218" t="e">
        <f>IF(ISBLANK(#REF!),"",#REF!)</f>
        <v>#REF!</v>
      </c>
      <c r="O632" s="218" t="e">
        <f>IF(ISBLANK(#REF!),"",#REF!)</f>
        <v>#REF!</v>
      </c>
      <c r="P632" s="220">
        <v>7500</v>
      </c>
      <c r="Q632" s="220">
        <v>0</v>
      </c>
      <c r="R632" s="220">
        <v>0</v>
      </c>
      <c r="S632" s="220">
        <v>0</v>
      </c>
      <c r="T632" s="220">
        <v>-5179.66</v>
      </c>
      <c r="U632" s="220">
        <v>0</v>
      </c>
      <c r="V632" s="220">
        <v>12679.66</v>
      </c>
      <c r="W632" s="220">
        <v>0</v>
      </c>
      <c r="X632" s="220">
        <v>0</v>
      </c>
      <c r="Y632" s="220">
        <v>12679.66</v>
      </c>
      <c r="Z632" s="220">
        <v>192.11606060606115</v>
      </c>
      <c r="AA632" s="220">
        <v>12487.54393939394</v>
      </c>
      <c r="AB632" s="220">
        <v>192.11606060606059</v>
      </c>
      <c r="AC632" s="220">
        <v>-78.47969696969696</v>
      </c>
      <c r="AD632" s="196"/>
      <c r="AE632" s="222" t="e">
        <f t="shared" si="112"/>
        <v>#REF!</v>
      </c>
      <c r="AF632" s="222" t="e">
        <f>INDEX(#REF!,MATCH(Turtas!E632,#REF!,0))</f>
        <v>#REF!</v>
      </c>
      <c r="AG632" s="223" t="e">
        <f t="shared" si="113"/>
        <v>#REF!</v>
      </c>
      <c r="AH632" s="223" t="s">
        <v>680</v>
      </c>
      <c r="AI632" s="196"/>
      <c r="AJ632" s="224" t="e">
        <f>#REF!</f>
        <v>#REF!</v>
      </c>
      <c r="AK632" s="224">
        <f t="shared" si="114"/>
        <v>7500</v>
      </c>
      <c r="AL632" s="225" t="e">
        <f t="shared" si="115"/>
        <v>#REF!</v>
      </c>
      <c r="AM632" s="225"/>
      <c r="AN632" s="228" t="b">
        <v>1</v>
      </c>
      <c r="AO632" s="226"/>
      <c r="AP632" s="224" t="e">
        <f t="shared" si="116"/>
        <v>#REF!</v>
      </c>
      <c r="AQ632" s="224" t="e">
        <f t="shared" si="117"/>
        <v>#REF!</v>
      </c>
      <c r="AR632" s="224" t="e">
        <f t="shared" si="118"/>
        <v>#REF!</v>
      </c>
      <c r="AS632" s="224" t="e">
        <f t="shared" si="119"/>
        <v>#REF!</v>
      </c>
      <c r="AT632" s="224" t="b">
        <f t="shared" si="120"/>
        <v>0</v>
      </c>
      <c r="AU632" s="224" t="e">
        <f t="shared" si="121"/>
        <v>#REF!</v>
      </c>
      <c r="AV632" s="224" t="e">
        <f t="shared" si="122"/>
        <v>#REF!</v>
      </c>
      <c r="AX632" s="227" t="b">
        <v>1</v>
      </c>
    </row>
    <row r="633" spans="2:50" x14ac:dyDescent="0.2">
      <c r="B633" s="215">
        <v>623</v>
      </c>
      <c r="C633" s="216" t="e">
        <f>+#REF!</f>
        <v>#REF!</v>
      </c>
      <c r="D633" s="217" t="e">
        <f>+#REF!</f>
        <v>#REF!</v>
      </c>
      <c r="E633" s="217" t="e">
        <f>+#REF!</f>
        <v>#REF!</v>
      </c>
      <c r="F633" s="217">
        <v>708</v>
      </c>
      <c r="G633" s="217" t="s">
        <v>66</v>
      </c>
      <c r="H633" s="217" t="str">
        <f t="shared" si="111"/>
        <v>TS</v>
      </c>
      <c r="I633" s="218" t="e">
        <f>+#REF!</f>
        <v>#REF!</v>
      </c>
      <c r="J633" s="218" t="e">
        <f>IF(ISBLANK(#REF!),"",#REF!)</f>
        <v>#REF!</v>
      </c>
      <c r="K633" s="218" t="e">
        <f>IF(ISBLANK(#REF!),"",#REF!)</f>
        <v>#REF!</v>
      </c>
      <c r="L633" s="219" t="e">
        <f>IF(ISBLANK(#REF!),"",#REF!)</f>
        <v>#REF!</v>
      </c>
      <c r="M633" s="218" t="e">
        <f>IF(ISBLANK(#REF!),"",#REF!)</f>
        <v>#REF!</v>
      </c>
      <c r="N633" s="218" t="e">
        <f>IF(ISBLANK(#REF!),"",#REF!)</f>
        <v>#REF!</v>
      </c>
      <c r="O633" s="218" t="e">
        <f>IF(ISBLANK(#REF!),"",#REF!)</f>
        <v>#REF!</v>
      </c>
      <c r="P633" s="220">
        <v>18000</v>
      </c>
      <c r="Q633" s="220">
        <v>0</v>
      </c>
      <c r="R633" s="220">
        <v>0</v>
      </c>
      <c r="S633" s="220">
        <v>0</v>
      </c>
      <c r="T633" s="220">
        <v>17979.29</v>
      </c>
      <c r="U633" s="220">
        <v>0</v>
      </c>
      <c r="V633" s="220">
        <v>20.709999999999127</v>
      </c>
      <c r="W633" s="220">
        <v>0</v>
      </c>
      <c r="X633" s="220">
        <v>0</v>
      </c>
      <c r="Y633" s="220">
        <v>20.709999999999127</v>
      </c>
      <c r="Z633" s="220">
        <v>0.20709999999999129</v>
      </c>
      <c r="AA633" s="220">
        <v>20.502899999999137</v>
      </c>
      <c r="AB633" s="220">
        <v>0.20709999999999129</v>
      </c>
      <c r="AC633" s="220">
        <v>179.7929</v>
      </c>
      <c r="AD633" s="196"/>
      <c r="AE633" s="222" t="e">
        <f t="shared" si="112"/>
        <v>#REF!</v>
      </c>
      <c r="AF633" s="222" t="e">
        <f>INDEX(#REF!,MATCH(Turtas!E633,#REF!,0))</f>
        <v>#REF!</v>
      </c>
      <c r="AG633" s="223" t="e">
        <f t="shared" si="113"/>
        <v>#REF!</v>
      </c>
      <c r="AH633" s="223" t="s">
        <v>680</v>
      </c>
      <c r="AI633" s="196"/>
      <c r="AJ633" s="224" t="e">
        <f>#REF!</f>
        <v>#REF!</v>
      </c>
      <c r="AK633" s="224">
        <f t="shared" si="114"/>
        <v>18000</v>
      </c>
      <c r="AL633" s="225" t="e">
        <f t="shared" si="115"/>
        <v>#REF!</v>
      </c>
      <c r="AM633" s="225"/>
      <c r="AN633" s="228" t="b">
        <v>1</v>
      </c>
      <c r="AO633" s="226"/>
      <c r="AP633" s="224" t="e">
        <f t="shared" si="116"/>
        <v>#REF!</v>
      </c>
      <c r="AQ633" s="224" t="e">
        <f t="shared" si="117"/>
        <v>#REF!</v>
      </c>
      <c r="AR633" s="224" t="e">
        <f t="shared" si="118"/>
        <v>#REF!</v>
      </c>
      <c r="AS633" s="224" t="e">
        <f t="shared" si="119"/>
        <v>#REF!</v>
      </c>
      <c r="AT633" s="224" t="b">
        <f t="shared" si="120"/>
        <v>0</v>
      </c>
      <c r="AU633" s="224" t="e">
        <f t="shared" si="121"/>
        <v>#REF!</v>
      </c>
      <c r="AV633" s="224" t="e">
        <f t="shared" si="122"/>
        <v>#REF!</v>
      </c>
      <c r="AX633" s="227" t="b">
        <v>1</v>
      </c>
    </row>
    <row r="634" spans="2:50" x14ac:dyDescent="0.2">
      <c r="B634" s="215">
        <v>624</v>
      </c>
      <c r="C634" s="216" t="e">
        <f>+#REF!</f>
        <v>#REF!</v>
      </c>
      <c r="D634" s="217" t="e">
        <f>+#REF!</f>
        <v>#REF!</v>
      </c>
      <c r="E634" s="217" t="e">
        <f>+#REF!</f>
        <v>#REF!</v>
      </c>
      <c r="F634" s="217">
        <v>708</v>
      </c>
      <c r="G634" s="217" t="s">
        <v>66</v>
      </c>
      <c r="H634" s="217" t="str">
        <f t="shared" si="111"/>
        <v>TS</v>
      </c>
      <c r="I634" s="218" t="e">
        <f>+#REF!</f>
        <v>#REF!</v>
      </c>
      <c r="J634" s="218" t="e">
        <f>IF(ISBLANK(#REF!),"",#REF!)</f>
        <v>#REF!</v>
      </c>
      <c r="K634" s="218" t="e">
        <f>IF(ISBLANK(#REF!),"",#REF!)</f>
        <v>#REF!</v>
      </c>
      <c r="L634" s="219" t="e">
        <f>IF(ISBLANK(#REF!),"",#REF!)</f>
        <v>#REF!</v>
      </c>
      <c r="M634" s="218" t="e">
        <f>IF(ISBLANK(#REF!),"",#REF!)</f>
        <v>#REF!</v>
      </c>
      <c r="N634" s="218" t="e">
        <f>IF(ISBLANK(#REF!),"",#REF!)</f>
        <v>#REF!</v>
      </c>
      <c r="O634" s="218" t="e">
        <f>IF(ISBLANK(#REF!),"",#REF!)</f>
        <v>#REF!</v>
      </c>
      <c r="P634" s="220">
        <v>7846</v>
      </c>
      <c r="Q634" s="220">
        <v>0</v>
      </c>
      <c r="R634" s="220">
        <v>0</v>
      </c>
      <c r="S634" s="220">
        <v>0</v>
      </c>
      <c r="T634" s="220">
        <v>2433.8999999999996</v>
      </c>
      <c r="U634" s="220">
        <v>0</v>
      </c>
      <c r="V634" s="220">
        <v>5412.1</v>
      </c>
      <c r="W634" s="220">
        <v>0</v>
      </c>
      <c r="X634" s="220">
        <v>0</v>
      </c>
      <c r="Y634" s="220">
        <v>5412.1</v>
      </c>
      <c r="Z634" s="220">
        <v>54.121000000000024</v>
      </c>
      <c r="AA634" s="220">
        <v>5357.9790000000003</v>
      </c>
      <c r="AB634" s="220">
        <v>54.120999999999995</v>
      </c>
      <c r="AC634" s="220">
        <v>24.338999999999999</v>
      </c>
      <c r="AD634" s="196"/>
      <c r="AE634" s="222" t="e">
        <f t="shared" si="112"/>
        <v>#REF!</v>
      </c>
      <c r="AF634" s="222" t="e">
        <f>INDEX(#REF!,MATCH(Turtas!E634,#REF!,0))</f>
        <v>#REF!</v>
      </c>
      <c r="AG634" s="223" t="e">
        <f t="shared" si="113"/>
        <v>#REF!</v>
      </c>
      <c r="AH634" s="223" t="s">
        <v>680</v>
      </c>
      <c r="AI634" s="196"/>
      <c r="AJ634" s="224" t="e">
        <f>#REF!</f>
        <v>#REF!</v>
      </c>
      <c r="AK634" s="224">
        <f t="shared" si="114"/>
        <v>7846</v>
      </c>
      <c r="AL634" s="225" t="e">
        <f t="shared" si="115"/>
        <v>#REF!</v>
      </c>
      <c r="AM634" s="225"/>
      <c r="AN634" s="228" t="b">
        <v>1</v>
      </c>
      <c r="AO634" s="226"/>
      <c r="AP634" s="224" t="e">
        <f t="shared" si="116"/>
        <v>#REF!</v>
      </c>
      <c r="AQ634" s="224" t="e">
        <f t="shared" si="117"/>
        <v>#REF!</v>
      </c>
      <c r="AR634" s="224" t="e">
        <f t="shared" si="118"/>
        <v>#REF!</v>
      </c>
      <c r="AS634" s="224" t="e">
        <f t="shared" si="119"/>
        <v>#REF!</v>
      </c>
      <c r="AT634" s="224" t="b">
        <f t="shared" si="120"/>
        <v>0</v>
      </c>
      <c r="AU634" s="224" t="e">
        <f t="shared" si="121"/>
        <v>#REF!</v>
      </c>
      <c r="AV634" s="224" t="e">
        <f t="shared" si="122"/>
        <v>#REF!</v>
      </c>
      <c r="AX634" s="227" t="b">
        <v>1</v>
      </c>
    </row>
    <row r="635" spans="2:50" x14ac:dyDescent="0.2">
      <c r="B635" s="215">
        <v>625</v>
      </c>
      <c r="C635" s="216" t="e">
        <f>+#REF!</f>
        <v>#REF!</v>
      </c>
      <c r="D635" s="217" t="e">
        <f>+#REF!</f>
        <v>#REF!</v>
      </c>
      <c r="E635" s="217" t="e">
        <f>+#REF!</f>
        <v>#REF!</v>
      </c>
      <c r="F635" s="217">
        <v>714</v>
      </c>
      <c r="G635" s="217" t="s">
        <v>66</v>
      </c>
      <c r="H635" s="217" t="str">
        <f t="shared" si="111"/>
        <v>TS</v>
      </c>
      <c r="I635" s="218" t="e">
        <f>+#REF!</f>
        <v>#REF!</v>
      </c>
      <c r="J635" s="218" t="e">
        <f>IF(ISBLANK(#REF!),"",#REF!)</f>
        <v>#REF!</v>
      </c>
      <c r="K635" s="218" t="e">
        <f>IF(ISBLANK(#REF!),"",#REF!)</f>
        <v>#REF!</v>
      </c>
      <c r="L635" s="219" t="e">
        <f>IF(ISBLANK(#REF!),"",#REF!)</f>
        <v>#REF!</v>
      </c>
      <c r="M635" s="218" t="e">
        <f>IF(ISBLANK(#REF!),"",#REF!)</f>
        <v>#REF!</v>
      </c>
      <c r="N635" s="218" t="e">
        <f>IF(ISBLANK(#REF!),"",#REF!)</f>
        <v>#REF!</v>
      </c>
      <c r="O635" s="218" t="e">
        <f>IF(ISBLANK(#REF!),"",#REF!)</f>
        <v>#REF!</v>
      </c>
      <c r="P635" s="220">
        <v>13069</v>
      </c>
      <c r="Q635" s="220">
        <v>0</v>
      </c>
      <c r="R635" s="220">
        <v>0</v>
      </c>
      <c r="S635" s="220">
        <v>0</v>
      </c>
      <c r="T635" s="220">
        <v>-11650.09</v>
      </c>
      <c r="U635" s="220">
        <v>0</v>
      </c>
      <c r="V635" s="220">
        <v>24719.09</v>
      </c>
      <c r="W635" s="220">
        <v>0</v>
      </c>
      <c r="X635" s="220">
        <v>0</v>
      </c>
      <c r="Y635" s="220">
        <v>24719.09</v>
      </c>
      <c r="Z635" s="220">
        <v>374.53166666666755</v>
      </c>
      <c r="AA635" s="220">
        <v>24344.558333333334</v>
      </c>
      <c r="AB635" s="220">
        <v>374.53166666666664</v>
      </c>
      <c r="AC635" s="220">
        <v>-176.51651515151514</v>
      </c>
      <c r="AD635" s="196"/>
      <c r="AE635" s="222" t="e">
        <f t="shared" si="112"/>
        <v>#REF!</v>
      </c>
      <c r="AF635" s="222" t="e">
        <f>INDEX(#REF!,MATCH(Turtas!E635,#REF!,0))</f>
        <v>#REF!</v>
      </c>
      <c r="AG635" s="223" t="e">
        <f t="shared" si="113"/>
        <v>#REF!</v>
      </c>
      <c r="AH635" s="223" t="s">
        <v>680</v>
      </c>
      <c r="AI635" s="196"/>
      <c r="AJ635" s="224" t="e">
        <f>#REF!</f>
        <v>#REF!</v>
      </c>
      <c r="AK635" s="224">
        <f t="shared" si="114"/>
        <v>13069</v>
      </c>
      <c r="AL635" s="225" t="e">
        <f t="shared" si="115"/>
        <v>#REF!</v>
      </c>
      <c r="AM635" s="225"/>
      <c r="AN635" s="228" t="b">
        <v>1</v>
      </c>
      <c r="AO635" s="226"/>
      <c r="AP635" s="224" t="e">
        <f t="shared" si="116"/>
        <v>#REF!</v>
      </c>
      <c r="AQ635" s="224" t="e">
        <f t="shared" si="117"/>
        <v>#REF!</v>
      </c>
      <c r="AR635" s="224" t="e">
        <f t="shared" si="118"/>
        <v>#REF!</v>
      </c>
      <c r="AS635" s="224" t="e">
        <f t="shared" si="119"/>
        <v>#REF!</v>
      </c>
      <c r="AT635" s="224" t="b">
        <f t="shared" si="120"/>
        <v>0</v>
      </c>
      <c r="AU635" s="224" t="e">
        <f t="shared" si="121"/>
        <v>#REF!</v>
      </c>
      <c r="AV635" s="224" t="e">
        <f t="shared" si="122"/>
        <v>#REF!</v>
      </c>
      <c r="AX635" s="227" t="b">
        <v>1</v>
      </c>
    </row>
    <row r="636" spans="2:50" x14ac:dyDescent="0.2">
      <c r="B636" s="215">
        <v>626</v>
      </c>
      <c r="C636" s="216" t="e">
        <f>+#REF!</f>
        <v>#REF!</v>
      </c>
      <c r="D636" s="217" t="e">
        <f>+#REF!</f>
        <v>#REF!</v>
      </c>
      <c r="E636" s="217" t="e">
        <f>+#REF!</f>
        <v>#REF!</v>
      </c>
      <c r="F636" s="217" t="s">
        <v>80</v>
      </c>
      <c r="G636" s="217" t="s">
        <v>66</v>
      </c>
      <c r="H636" s="217" t="str">
        <f t="shared" si="111"/>
        <v>TS</v>
      </c>
      <c r="I636" s="218" t="e">
        <f>+#REF!</f>
        <v>#REF!</v>
      </c>
      <c r="J636" s="218" t="e">
        <f>IF(ISBLANK(#REF!),"",#REF!)</f>
        <v>#REF!</v>
      </c>
      <c r="K636" s="218" t="e">
        <f>IF(ISBLANK(#REF!),"",#REF!)</f>
        <v>#REF!</v>
      </c>
      <c r="L636" s="219" t="e">
        <f>IF(ISBLANK(#REF!),"",#REF!)</f>
        <v>#REF!</v>
      </c>
      <c r="M636" s="218" t="e">
        <f>IF(ISBLANK(#REF!),"",#REF!)</f>
        <v>#REF!</v>
      </c>
      <c r="N636" s="218" t="e">
        <f>IF(ISBLANK(#REF!),"",#REF!)</f>
        <v>#REF!</v>
      </c>
      <c r="O636" s="218" t="e">
        <f>IF(ISBLANK(#REF!),"",#REF!)</f>
        <v>#REF!</v>
      </c>
      <c r="P636" s="220">
        <v>442</v>
      </c>
      <c r="Q636" s="220">
        <v>0</v>
      </c>
      <c r="R636" s="220">
        <v>0</v>
      </c>
      <c r="S636" s="220">
        <v>0</v>
      </c>
      <c r="T636" s="220">
        <v>0</v>
      </c>
      <c r="U636" s="220">
        <v>0</v>
      </c>
      <c r="V636" s="220">
        <v>442</v>
      </c>
      <c r="W636" s="220">
        <v>0</v>
      </c>
      <c r="X636" s="220">
        <v>0</v>
      </c>
      <c r="Y636" s="220">
        <v>442</v>
      </c>
      <c r="Z636" s="220">
        <v>0</v>
      </c>
      <c r="AA636" s="220">
        <v>442</v>
      </c>
      <c r="AB636" s="220">
        <v>0</v>
      </c>
      <c r="AC636" s="220">
        <v>0</v>
      </c>
      <c r="AD636" s="196"/>
      <c r="AE636" s="222" t="e">
        <f t="shared" si="112"/>
        <v>#REF!</v>
      </c>
      <c r="AF636" s="222" t="e">
        <f>INDEX(#REF!,MATCH(Turtas!E636,#REF!,0))</f>
        <v>#REF!</v>
      </c>
      <c r="AG636" s="223" t="e">
        <f t="shared" si="113"/>
        <v>#REF!</v>
      </c>
      <c r="AH636" s="223" t="s">
        <v>680</v>
      </c>
      <c r="AI636" s="196"/>
      <c r="AJ636" s="224" t="e">
        <f>#REF!</f>
        <v>#REF!</v>
      </c>
      <c r="AK636" s="224">
        <f t="shared" si="114"/>
        <v>442</v>
      </c>
      <c r="AL636" s="225" t="e">
        <f t="shared" si="115"/>
        <v>#REF!</v>
      </c>
      <c r="AM636" s="225"/>
      <c r="AN636" s="228" t="b">
        <v>1</v>
      </c>
      <c r="AO636" s="226"/>
      <c r="AP636" s="224" t="e">
        <f t="shared" si="116"/>
        <v>#REF!</v>
      </c>
      <c r="AQ636" s="224" t="e">
        <f t="shared" si="117"/>
        <v>#REF!</v>
      </c>
      <c r="AR636" s="224" t="e">
        <f t="shared" si="118"/>
        <v>#REF!</v>
      </c>
      <c r="AS636" s="224" t="e">
        <f t="shared" si="119"/>
        <v>#REF!</v>
      </c>
      <c r="AT636" s="224" t="b">
        <f t="shared" si="120"/>
        <v>0</v>
      </c>
      <c r="AU636" s="224" t="e">
        <f t="shared" si="121"/>
        <v>#REF!</v>
      </c>
      <c r="AV636" s="224" t="e">
        <f t="shared" si="122"/>
        <v>#REF!</v>
      </c>
      <c r="AX636" s="227" t="b">
        <v>1</v>
      </c>
    </row>
    <row r="637" spans="2:50" x14ac:dyDescent="0.2">
      <c r="B637" s="215">
        <v>627</v>
      </c>
      <c r="C637" s="216" t="e">
        <f>+#REF!</f>
        <v>#REF!</v>
      </c>
      <c r="D637" s="217" t="e">
        <f>+#REF!</f>
        <v>#REF!</v>
      </c>
      <c r="E637" s="217" t="e">
        <f>+#REF!</f>
        <v>#REF!</v>
      </c>
      <c r="F637" s="217" t="s">
        <v>80</v>
      </c>
      <c r="G637" s="217" t="s">
        <v>66</v>
      </c>
      <c r="H637" s="217" t="str">
        <f t="shared" si="111"/>
        <v>TS</v>
      </c>
      <c r="I637" s="218" t="e">
        <f>+#REF!</f>
        <v>#REF!</v>
      </c>
      <c r="J637" s="218" t="e">
        <f>IF(ISBLANK(#REF!),"",#REF!)</f>
        <v>#REF!</v>
      </c>
      <c r="K637" s="218" t="e">
        <f>IF(ISBLANK(#REF!),"",#REF!)</f>
        <v>#REF!</v>
      </c>
      <c r="L637" s="219" t="e">
        <f>IF(ISBLANK(#REF!),"",#REF!)</f>
        <v>#REF!</v>
      </c>
      <c r="M637" s="218" t="e">
        <f>IF(ISBLANK(#REF!),"",#REF!)</f>
        <v>#REF!</v>
      </c>
      <c r="N637" s="218" t="e">
        <f>IF(ISBLANK(#REF!),"",#REF!)</f>
        <v>#REF!</v>
      </c>
      <c r="O637" s="218" t="e">
        <f>IF(ISBLANK(#REF!),"",#REF!)</f>
        <v>#REF!</v>
      </c>
      <c r="P637" s="220">
        <v>306</v>
      </c>
      <c r="Q637" s="220">
        <v>0</v>
      </c>
      <c r="R637" s="220">
        <v>0</v>
      </c>
      <c r="S637" s="220">
        <v>0</v>
      </c>
      <c r="T637" s="220">
        <v>0</v>
      </c>
      <c r="U637" s="220">
        <v>0</v>
      </c>
      <c r="V637" s="220">
        <v>306</v>
      </c>
      <c r="W637" s="220">
        <v>0</v>
      </c>
      <c r="X637" s="220">
        <v>0</v>
      </c>
      <c r="Y637" s="220">
        <v>306</v>
      </c>
      <c r="Z637" s="220">
        <v>0</v>
      </c>
      <c r="AA637" s="220">
        <v>306</v>
      </c>
      <c r="AB637" s="220">
        <v>0</v>
      </c>
      <c r="AC637" s="220">
        <v>0</v>
      </c>
      <c r="AD637" s="196"/>
      <c r="AE637" s="222" t="e">
        <f t="shared" si="112"/>
        <v>#REF!</v>
      </c>
      <c r="AF637" s="222" t="e">
        <f>INDEX(#REF!,MATCH(Turtas!E637,#REF!,0))</f>
        <v>#REF!</v>
      </c>
      <c r="AG637" s="223" t="e">
        <f t="shared" si="113"/>
        <v>#REF!</v>
      </c>
      <c r="AH637" s="223" t="s">
        <v>680</v>
      </c>
      <c r="AI637" s="196"/>
      <c r="AJ637" s="224" t="e">
        <f>#REF!</f>
        <v>#REF!</v>
      </c>
      <c r="AK637" s="224">
        <f t="shared" si="114"/>
        <v>306</v>
      </c>
      <c r="AL637" s="225" t="e">
        <f t="shared" si="115"/>
        <v>#REF!</v>
      </c>
      <c r="AM637" s="225"/>
      <c r="AN637" s="228" t="b">
        <v>1</v>
      </c>
      <c r="AO637" s="226"/>
      <c r="AP637" s="224" t="e">
        <f t="shared" si="116"/>
        <v>#REF!</v>
      </c>
      <c r="AQ637" s="224" t="e">
        <f t="shared" si="117"/>
        <v>#REF!</v>
      </c>
      <c r="AR637" s="224" t="e">
        <f t="shared" si="118"/>
        <v>#REF!</v>
      </c>
      <c r="AS637" s="224" t="e">
        <f t="shared" si="119"/>
        <v>#REF!</v>
      </c>
      <c r="AT637" s="224" t="b">
        <f t="shared" si="120"/>
        <v>0</v>
      </c>
      <c r="AU637" s="224" t="e">
        <f t="shared" si="121"/>
        <v>#REF!</v>
      </c>
      <c r="AV637" s="224" t="e">
        <f t="shared" si="122"/>
        <v>#REF!</v>
      </c>
      <c r="AX637" s="227" t="b">
        <v>1</v>
      </c>
    </row>
    <row r="638" spans="2:50" x14ac:dyDescent="0.2">
      <c r="B638" s="215">
        <v>628</v>
      </c>
      <c r="C638" s="216" t="e">
        <f>+#REF!</f>
        <v>#REF!</v>
      </c>
      <c r="D638" s="217" t="e">
        <f>+#REF!</f>
        <v>#REF!</v>
      </c>
      <c r="E638" s="217" t="e">
        <f>+#REF!</f>
        <v>#REF!</v>
      </c>
      <c r="F638" s="217">
        <v>708</v>
      </c>
      <c r="G638" s="217" t="s">
        <v>66</v>
      </c>
      <c r="H638" s="217" t="str">
        <f t="shared" si="111"/>
        <v>TS</v>
      </c>
      <c r="I638" s="218" t="e">
        <f>+#REF!</f>
        <v>#REF!</v>
      </c>
      <c r="J638" s="218" t="e">
        <f>IF(ISBLANK(#REF!),"",#REF!)</f>
        <v>#REF!</v>
      </c>
      <c r="K638" s="218" t="e">
        <f>IF(ISBLANK(#REF!),"",#REF!)</f>
        <v>#REF!</v>
      </c>
      <c r="L638" s="219" t="e">
        <f>IF(ISBLANK(#REF!),"",#REF!)</f>
        <v>#REF!</v>
      </c>
      <c r="M638" s="218" t="e">
        <f>IF(ISBLANK(#REF!),"",#REF!)</f>
        <v>#REF!</v>
      </c>
      <c r="N638" s="218" t="e">
        <f>IF(ISBLANK(#REF!),"",#REF!)</f>
        <v>#REF!</v>
      </c>
      <c r="O638" s="218" t="e">
        <f>IF(ISBLANK(#REF!),"",#REF!)</f>
        <v>#REF!</v>
      </c>
      <c r="P638" s="220">
        <v>17705</v>
      </c>
      <c r="Q638" s="220">
        <v>0</v>
      </c>
      <c r="R638" s="220">
        <v>0</v>
      </c>
      <c r="S638" s="220">
        <v>0</v>
      </c>
      <c r="T638" s="220">
        <v>0</v>
      </c>
      <c r="U638" s="220">
        <v>0</v>
      </c>
      <c r="V638" s="220">
        <v>17705</v>
      </c>
      <c r="W638" s="220">
        <v>0</v>
      </c>
      <c r="X638" s="220">
        <v>0</v>
      </c>
      <c r="Y638" s="220">
        <v>17705</v>
      </c>
      <c r="Z638" s="220">
        <v>0</v>
      </c>
      <c r="AA638" s="220">
        <v>17705</v>
      </c>
      <c r="AB638" s="220">
        <v>0</v>
      </c>
      <c r="AC638" s="220">
        <v>0</v>
      </c>
      <c r="AD638" s="196"/>
      <c r="AE638" s="222" t="e">
        <f t="shared" si="112"/>
        <v>#REF!</v>
      </c>
      <c r="AF638" s="222" t="e">
        <f>INDEX(#REF!,MATCH(Turtas!E638,#REF!,0))</f>
        <v>#REF!</v>
      </c>
      <c r="AG638" s="223" t="e">
        <f t="shared" si="113"/>
        <v>#REF!</v>
      </c>
      <c r="AH638" s="223" t="s">
        <v>680</v>
      </c>
      <c r="AI638" s="196"/>
      <c r="AJ638" s="224" t="e">
        <f>#REF!</f>
        <v>#REF!</v>
      </c>
      <c r="AK638" s="224">
        <f t="shared" si="114"/>
        <v>17705</v>
      </c>
      <c r="AL638" s="225" t="e">
        <f t="shared" si="115"/>
        <v>#REF!</v>
      </c>
      <c r="AM638" s="225"/>
      <c r="AN638" s="228" t="b">
        <v>1</v>
      </c>
      <c r="AO638" s="226"/>
      <c r="AP638" s="224" t="e">
        <f t="shared" si="116"/>
        <v>#REF!</v>
      </c>
      <c r="AQ638" s="224" t="e">
        <f t="shared" si="117"/>
        <v>#REF!</v>
      </c>
      <c r="AR638" s="224" t="e">
        <f t="shared" si="118"/>
        <v>#REF!</v>
      </c>
      <c r="AS638" s="224" t="e">
        <f t="shared" si="119"/>
        <v>#REF!</v>
      </c>
      <c r="AT638" s="224" t="b">
        <f t="shared" si="120"/>
        <v>0</v>
      </c>
      <c r="AU638" s="224" t="e">
        <f t="shared" si="121"/>
        <v>#REF!</v>
      </c>
      <c r="AV638" s="224" t="e">
        <f t="shared" si="122"/>
        <v>#REF!</v>
      </c>
      <c r="AX638" s="227" t="b">
        <v>0</v>
      </c>
    </row>
    <row r="639" spans="2:50" x14ac:dyDescent="0.2">
      <c r="B639" s="215">
        <v>629</v>
      </c>
      <c r="C639" s="216" t="e">
        <f>+#REF!</f>
        <v>#REF!</v>
      </c>
      <c r="D639" s="217" t="e">
        <f>+#REF!</f>
        <v>#REF!</v>
      </c>
      <c r="E639" s="217" t="e">
        <f>+#REF!</f>
        <v>#REF!</v>
      </c>
      <c r="F639" s="217">
        <v>708</v>
      </c>
      <c r="G639" s="217" t="s">
        <v>81</v>
      </c>
      <c r="H639" s="217" t="str">
        <f t="shared" si="111"/>
        <v>TS</v>
      </c>
      <c r="I639" s="218" t="e">
        <f>+#REF!</f>
        <v>#REF!</v>
      </c>
      <c r="J639" s="218" t="e">
        <f>IF(ISBLANK(#REF!),"",#REF!)</f>
        <v>#REF!</v>
      </c>
      <c r="K639" s="218" t="e">
        <f>IF(ISBLANK(#REF!),"",#REF!)</f>
        <v>#REF!</v>
      </c>
      <c r="L639" s="219" t="e">
        <f>IF(ISBLANK(#REF!),"",#REF!)</f>
        <v>#REF!</v>
      </c>
      <c r="M639" s="218" t="e">
        <f>IF(ISBLANK(#REF!),"",#REF!)</f>
        <v>#REF!</v>
      </c>
      <c r="N639" s="218" t="e">
        <f>IF(ISBLANK(#REF!),"",#REF!)</f>
        <v>#REF!</v>
      </c>
      <c r="O639" s="218" t="e">
        <f>IF(ISBLANK(#REF!),"",#REF!)</f>
        <v>#REF!</v>
      </c>
      <c r="P639" s="220">
        <v>72000</v>
      </c>
      <c r="Q639" s="220">
        <v>0</v>
      </c>
      <c r="R639" s="220">
        <v>0</v>
      </c>
      <c r="S639" s="220">
        <v>0</v>
      </c>
      <c r="T639" s="220">
        <v>0</v>
      </c>
      <c r="U639" s="220">
        <v>0</v>
      </c>
      <c r="V639" s="220">
        <v>72000</v>
      </c>
      <c r="W639" s="220">
        <v>72000</v>
      </c>
      <c r="X639" s="220">
        <v>0</v>
      </c>
      <c r="Y639" s="220">
        <v>0</v>
      </c>
      <c r="Z639" s="220">
        <v>0</v>
      </c>
      <c r="AA639" s="220">
        <v>0</v>
      </c>
      <c r="AB639" s="220">
        <v>0</v>
      </c>
      <c r="AC639" s="220">
        <v>0</v>
      </c>
      <c r="AD639" s="196"/>
      <c r="AE639" s="222" t="e">
        <f t="shared" si="112"/>
        <v>#REF!</v>
      </c>
      <c r="AF639" s="222" t="e">
        <f>INDEX(#REF!,MATCH(Turtas!E639,#REF!,0))</f>
        <v>#REF!</v>
      </c>
      <c r="AG639" s="223" t="e">
        <f t="shared" si="113"/>
        <v>#REF!</v>
      </c>
      <c r="AH639" s="223" t="s">
        <v>680</v>
      </c>
      <c r="AI639" s="196"/>
      <c r="AJ639" s="224" t="e">
        <f>#REF!</f>
        <v>#REF!</v>
      </c>
      <c r="AK639" s="224">
        <f t="shared" si="114"/>
        <v>72000</v>
      </c>
      <c r="AL639" s="225" t="e">
        <f t="shared" si="115"/>
        <v>#REF!</v>
      </c>
      <c r="AM639" s="225"/>
      <c r="AN639" s="228" t="b">
        <v>1</v>
      </c>
      <c r="AO639" s="226"/>
      <c r="AP639" s="224" t="e">
        <f t="shared" si="116"/>
        <v>#REF!</v>
      </c>
      <c r="AQ639" s="224" t="e">
        <f t="shared" si="117"/>
        <v>#REF!</v>
      </c>
      <c r="AR639" s="224" t="e">
        <f t="shared" si="118"/>
        <v>#REF!</v>
      </c>
      <c r="AS639" s="224" t="e">
        <f t="shared" si="119"/>
        <v>#REF!</v>
      </c>
      <c r="AT639" s="224" t="b">
        <f t="shared" si="120"/>
        <v>0</v>
      </c>
      <c r="AU639" s="224" t="e">
        <f t="shared" si="121"/>
        <v>#REF!</v>
      </c>
      <c r="AV639" s="224" t="e">
        <f t="shared" si="122"/>
        <v>#REF!</v>
      </c>
      <c r="AX639" s="227" t="b">
        <v>0</v>
      </c>
    </row>
    <row r="640" spans="2:50" x14ac:dyDescent="0.2">
      <c r="B640" s="215">
        <v>630</v>
      </c>
      <c r="C640" s="216" t="e">
        <f>+#REF!</f>
        <v>#REF!</v>
      </c>
      <c r="D640" s="217" t="e">
        <f>+#REF!</f>
        <v>#REF!</v>
      </c>
      <c r="E640" s="217" t="e">
        <f>+#REF!</f>
        <v>#REF!</v>
      </c>
      <c r="F640" s="217">
        <v>708</v>
      </c>
      <c r="G640" s="217" t="s">
        <v>81</v>
      </c>
      <c r="H640" s="217" t="str">
        <f t="shared" si="111"/>
        <v>TS</v>
      </c>
      <c r="I640" s="218" t="e">
        <f>+#REF!</f>
        <v>#REF!</v>
      </c>
      <c r="J640" s="218" t="e">
        <f>IF(ISBLANK(#REF!),"",#REF!)</f>
        <v>#REF!</v>
      </c>
      <c r="K640" s="218" t="e">
        <f>IF(ISBLANK(#REF!),"",#REF!)</f>
        <v>#REF!</v>
      </c>
      <c r="L640" s="219" t="e">
        <f>IF(ISBLANK(#REF!),"",#REF!)</f>
        <v>#REF!</v>
      </c>
      <c r="M640" s="218" t="e">
        <f>IF(ISBLANK(#REF!),"",#REF!)</f>
        <v>#REF!</v>
      </c>
      <c r="N640" s="218" t="e">
        <f>IF(ISBLANK(#REF!),"",#REF!)</f>
        <v>#REF!</v>
      </c>
      <c r="O640" s="218" t="e">
        <f>IF(ISBLANK(#REF!),"",#REF!)</f>
        <v>#REF!</v>
      </c>
      <c r="P640" s="220">
        <v>109985</v>
      </c>
      <c r="Q640" s="220">
        <v>0</v>
      </c>
      <c r="R640" s="220">
        <v>0</v>
      </c>
      <c r="S640" s="220">
        <v>0</v>
      </c>
      <c r="T640" s="220">
        <v>0</v>
      </c>
      <c r="U640" s="220">
        <v>0</v>
      </c>
      <c r="V640" s="220">
        <v>109985</v>
      </c>
      <c r="W640" s="220">
        <v>109985</v>
      </c>
      <c r="X640" s="220">
        <v>0</v>
      </c>
      <c r="Y640" s="220">
        <v>0</v>
      </c>
      <c r="Z640" s="220">
        <v>0</v>
      </c>
      <c r="AA640" s="220">
        <v>0</v>
      </c>
      <c r="AB640" s="220">
        <v>0</v>
      </c>
      <c r="AC640" s="220">
        <v>0</v>
      </c>
      <c r="AD640" s="196"/>
      <c r="AE640" s="222" t="e">
        <f t="shared" si="112"/>
        <v>#REF!</v>
      </c>
      <c r="AF640" s="222" t="e">
        <f>INDEX(#REF!,MATCH(Turtas!E640,#REF!,0))</f>
        <v>#REF!</v>
      </c>
      <c r="AG640" s="223" t="e">
        <f t="shared" si="113"/>
        <v>#REF!</v>
      </c>
      <c r="AH640" s="223" t="s">
        <v>680</v>
      </c>
      <c r="AI640" s="196"/>
      <c r="AJ640" s="224" t="e">
        <f>#REF!</f>
        <v>#REF!</v>
      </c>
      <c r="AK640" s="224">
        <f t="shared" si="114"/>
        <v>109985</v>
      </c>
      <c r="AL640" s="225" t="e">
        <f t="shared" si="115"/>
        <v>#REF!</v>
      </c>
      <c r="AM640" s="225"/>
      <c r="AN640" s="228" t="b">
        <v>1</v>
      </c>
      <c r="AO640" s="226"/>
      <c r="AP640" s="224" t="e">
        <f t="shared" si="116"/>
        <v>#REF!</v>
      </c>
      <c r="AQ640" s="224" t="e">
        <f t="shared" si="117"/>
        <v>#REF!</v>
      </c>
      <c r="AR640" s="224" t="e">
        <f t="shared" si="118"/>
        <v>#REF!</v>
      </c>
      <c r="AS640" s="224" t="e">
        <f t="shared" si="119"/>
        <v>#REF!</v>
      </c>
      <c r="AT640" s="224" t="b">
        <f t="shared" si="120"/>
        <v>0</v>
      </c>
      <c r="AU640" s="224" t="e">
        <f t="shared" si="121"/>
        <v>#REF!</v>
      </c>
      <c r="AV640" s="224" t="e">
        <f t="shared" si="122"/>
        <v>#REF!</v>
      </c>
      <c r="AX640" s="227" t="b">
        <v>0</v>
      </c>
    </row>
  </sheetData>
  <autoFilter ref="B10:AX640" xr:uid="{026D5E14-B436-4FED-A73A-794E122E331E}"/>
  <mergeCells count="49">
    <mergeCell ref="M4:M9"/>
    <mergeCell ref="B4:B9"/>
    <mergeCell ref="C4:C9"/>
    <mergeCell ref="D4:D9"/>
    <mergeCell ref="E4:E9"/>
    <mergeCell ref="F4:F9"/>
    <mergeCell ref="G4:G9"/>
    <mergeCell ref="H4:H9"/>
    <mergeCell ref="I4:I9"/>
    <mergeCell ref="J4:J9"/>
    <mergeCell ref="K4:K9"/>
    <mergeCell ref="L4:L8"/>
    <mergeCell ref="N4:N9"/>
    <mergeCell ref="O4:O9"/>
    <mergeCell ref="P4:AA4"/>
    <mergeCell ref="AE4:AE8"/>
    <mergeCell ref="AF4:AF8"/>
    <mergeCell ref="AO5:AO8"/>
    <mergeCell ref="AH4:AH8"/>
    <mergeCell ref="P5:P8"/>
    <mergeCell ref="Q5:V5"/>
    <mergeCell ref="W5:W8"/>
    <mergeCell ref="X5:X8"/>
    <mergeCell ref="Y5:AA5"/>
    <mergeCell ref="AB5:AB8"/>
    <mergeCell ref="AC5:AC8"/>
    <mergeCell ref="AA6:AA8"/>
    <mergeCell ref="AG4:AG8"/>
    <mergeCell ref="AJ5:AJ8"/>
    <mergeCell ref="AK5:AK8"/>
    <mergeCell ref="AL5:AL9"/>
    <mergeCell ref="AM5:AM9"/>
    <mergeCell ref="AN5:AN8"/>
    <mergeCell ref="AV5:AV9"/>
    <mergeCell ref="AX5:AX9"/>
    <mergeCell ref="Q6:Q8"/>
    <mergeCell ref="R6:R8"/>
    <mergeCell ref="S6:S8"/>
    <mergeCell ref="T6:T8"/>
    <mergeCell ref="U6:U8"/>
    <mergeCell ref="V6:V8"/>
    <mergeCell ref="Y6:Y8"/>
    <mergeCell ref="Z6:Z8"/>
    <mergeCell ref="AP5:AP9"/>
    <mergeCell ref="AQ5:AQ8"/>
    <mergeCell ref="AR5:AR8"/>
    <mergeCell ref="AS5:AS8"/>
    <mergeCell ref="AT5:AT9"/>
    <mergeCell ref="AU5:AU8"/>
  </mergeCells>
  <conditionalFormatting sqref="C11:C640">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TU &gt;</vt:lpstr>
      <vt:lpstr>3.1</vt:lpstr>
      <vt:lpstr>3.2</vt:lpstr>
      <vt:lpstr>3.3</vt:lpstr>
      <vt:lpstr>3.4</vt:lpstr>
      <vt:lpstr>3.5</vt:lpstr>
      <vt:lpstr>Turtas</vt:lpstr>
      <vt:lpstr>'3.1'!_FilterDatabase</vt:lpstr>
      <vt:lpstr>'3.2'!_FilterDatabase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manta</cp:lastModifiedBy>
  <dcterms:created xsi:type="dcterms:W3CDTF">2023-07-11T07:24:21Z</dcterms:created>
  <dcterms:modified xsi:type="dcterms:W3CDTF">2023-07-14T06:11:06Z</dcterms:modified>
</cp:coreProperties>
</file>